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5480" windowHeight="9255" tabRatio="794" activeTab="0"/>
  </bookViews>
  <sheets>
    <sheet name="S" sheetId="1" r:id="rId1"/>
    <sheet name="M" sheetId="2" r:id="rId2"/>
    <sheet name="L" sheetId="3" r:id="rId3"/>
  </sheets>
  <definedNames>
    <definedName name="_xlnm.Print_Area" localSheetId="2">'L'!$A$1:$P$25</definedName>
    <definedName name="_xlnm.Print_Area" localSheetId="1">'M'!$A$1:$O$28</definedName>
    <definedName name="_xlnm.Print_Area" localSheetId="0">'S'!$A$1:$P$22</definedName>
  </definedNames>
  <calcPr fullCalcOnLoad="1"/>
</workbook>
</file>

<file path=xl/sharedStrings.xml><?xml version="1.0" encoding="utf-8"?>
<sst xmlns="http://schemas.openxmlformats.org/spreadsheetml/2006/main" count="166" uniqueCount="71">
  <si>
    <t>контрольное время</t>
  </si>
  <si>
    <t>Штраф на трассе</t>
  </si>
  <si>
    <t>Время</t>
  </si>
  <si>
    <t>Штраф за время</t>
  </si>
  <si>
    <t>Общий штраф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</si>
  <si>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</si>
  <si>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</si>
  <si>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</si>
  <si>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</si>
  <si>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</si>
  <si>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</si>
  <si>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</si>
  <si>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</si>
  <si>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</si>
  <si>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</si>
  <si>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</si>
  <si>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</si>
  <si>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</si>
  <si>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</si>
  <si>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</si>
  <si>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</si>
  <si>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</si>
  <si>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</si>
  <si>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</si>
  <si>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малинуа</t>
  </si>
  <si>
    <t>Алмаз</t>
  </si>
  <si>
    <t>метис</t>
  </si>
  <si>
    <t>шелти</t>
  </si>
  <si>
    <t>Хлоя</t>
  </si>
  <si>
    <t>S</t>
  </si>
  <si>
    <t>M</t>
  </si>
  <si>
    <t>L</t>
  </si>
  <si>
    <t>Дана</t>
  </si>
  <si>
    <t xml:space="preserve">Бабыниана Анастасия </t>
  </si>
  <si>
    <t xml:space="preserve">Алекинова Татьяна </t>
  </si>
  <si>
    <t xml:space="preserve">Фиалковый Эльф </t>
  </si>
  <si>
    <t>Старкова Анна</t>
  </si>
  <si>
    <t xml:space="preserve">пудель </t>
  </si>
  <si>
    <t>Максик</t>
  </si>
  <si>
    <t xml:space="preserve">Шишкина Алена </t>
  </si>
  <si>
    <t xml:space="preserve">Лолита </t>
  </si>
  <si>
    <t>Молчанова Светлана</t>
  </si>
  <si>
    <t>Яна</t>
  </si>
  <si>
    <t>Саватеева Мария</t>
  </si>
  <si>
    <t>Линда</t>
  </si>
  <si>
    <t xml:space="preserve">Курочкин Станислав </t>
  </si>
  <si>
    <t>Ам. стаф. терьер</t>
  </si>
  <si>
    <t>Джерри</t>
  </si>
  <si>
    <t>Биюжева Вероника</t>
  </si>
  <si>
    <t>Стася</t>
  </si>
  <si>
    <t>17 апреля 2010</t>
  </si>
  <si>
    <t>Чоговадзе Галина</t>
  </si>
  <si>
    <t>Первенство г. Костромы по аджилити</t>
  </si>
  <si>
    <t>Мухтар</t>
  </si>
  <si>
    <t>Лорд</t>
  </si>
  <si>
    <t>Курочкин Станислав</t>
  </si>
  <si>
    <t>Капралова Ксения</t>
  </si>
  <si>
    <t>Дина</t>
  </si>
  <si>
    <t>Зинчук Виктория</t>
  </si>
  <si>
    <t>ВЕО</t>
  </si>
  <si>
    <t>Бабынина Анастасия</t>
  </si>
  <si>
    <t>ам стаф.</t>
  </si>
  <si>
    <t>Алексеева Екатерина</t>
  </si>
  <si>
    <t>Ивушка из Тверской Сказки</t>
  </si>
  <si>
    <t>Рус. спаниель</t>
  </si>
  <si>
    <t>Росинка</t>
  </si>
  <si>
    <t>м.пудель</t>
  </si>
  <si>
    <t>Нина</t>
  </si>
  <si>
    <t>Сергеев Николай</t>
  </si>
  <si>
    <t>Корбакова Яна</t>
  </si>
  <si>
    <t>снят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</si>
</sst>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 vertical="top" wrapText="1"/>
    </xf>
    <xf numFmtId="0" fontId="0" fillId="0" borderId="15" xfId="0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Continuous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0" fillId="0" borderId="17" xfId="0" applyNumberForma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0" fillId="0" borderId="19" xfId="0" applyNumberForma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right" wrapText="1"/>
    </xf>
    <xf numFmtId="2" fontId="0" fillId="0" borderId="13" xfId="0" applyNumberFormat="1" applyFill="1" applyBorder="1" applyAlignment="1">
      <alignment horizontal="right"/>
    </xf>
    <xf numFmtId="0" fontId="5" fillId="0" borderId="13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15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Fill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M17" sqref="M17:M2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6.75390625" style="0" customWidth="1"/>
    <col min="16" max="16" width="0.12890625" style="0" customWidth="1"/>
  </cols>
  <sheetData>
    <row r="1" spans="1:15" s="27" customFormat="1" ht="22.5" customHeight="1">
      <c r="A1" s="24" t="s">
        <v>22</v>
      </c>
      <c r="B1" s="6" t="s">
        <v>50</v>
      </c>
      <c r="C1" s="25"/>
      <c r="D1" s="26"/>
      <c r="E1" s="26"/>
      <c r="F1" s="26"/>
      <c r="G1" s="25"/>
      <c r="H1" s="25"/>
      <c r="I1" s="93" t="s">
        <v>52</v>
      </c>
      <c r="J1" s="94"/>
      <c r="K1" s="94"/>
      <c r="L1" s="94"/>
      <c r="M1" s="95"/>
      <c r="N1" s="1"/>
      <c r="O1" s="25"/>
    </row>
    <row r="2" spans="1:15" s="27" customFormat="1" ht="10.5" customHeight="1">
      <c r="A2" s="25"/>
      <c r="B2" s="1"/>
      <c r="C2" s="28"/>
      <c r="D2" s="26"/>
      <c r="E2" s="26"/>
      <c r="F2" s="26"/>
      <c r="G2" s="25"/>
      <c r="H2" s="25"/>
      <c r="I2" s="29"/>
      <c r="J2" s="26"/>
      <c r="K2" s="26"/>
      <c r="L2" s="26"/>
      <c r="M2" s="26"/>
      <c r="N2" s="26"/>
      <c r="O2" s="25"/>
    </row>
    <row r="3" spans="1:15" s="27" customFormat="1" ht="15.75">
      <c r="A3" s="30" t="s">
        <v>13</v>
      </c>
      <c r="B3" s="1"/>
      <c r="C3" s="96" t="s">
        <v>51</v>
      </c>
      <c r="D3" s="96"/>
      <c r="E3" s="1"/>
      <c r="H3" s="31" t="s">
        <v>12</v>
      </c>
      <c r="L3" s="32" t="s">
        <v>23</v>
      </c>
      <c r="M3" s="5"/>
      <c r="N3" s="4"/>
      <c r="O3" s="5"/>
    </row>
    <row r="4" spans="1:8" s="27" customFormat="1" ht="12.75">
      <c r="A4" s="1"/>
      <c r="B4" s="1"/>
      <c r="C4" s="1"/>
      <c r="D4" s="1"/>
      <c r="E4" s="1"/>
      <c r="G4" s="1"/>
      <c r="H4" s="1"/>
    </row>
    <row r="5" spans="1:11" s="27" customFormat="1" ht="18">
      <c r="A5" s="1"/>
      <c r="B5" s="1"/>
      <c r="C5" s="1"/>
      <c r="D5" s="1"/>
      <c r="E5" s="33" t="s">
        <v>14</v>
      </c>
      <c r="G5" s="1"/>
      <c r="H5" s="1"/>
      <c r="I5" s="33" t="s">
        <v>7</v>
      </c>
      <c r="K5" s="1"/>
    </row>
    <row r="6" spans="2:12" s="27" customFormat="1" ht="14.25">
      <c r="B6" s="1"/>
      <c r="C6" s="1"/>
      <c r="D6" s="1"/>
      <c r="E6" s="34" t="s">
        <v>18</v>
      </c>
      <c r="H6" s="11">
        <v>143</v>
      </c>
      <c r="I6" s="34" t="s">
        <v>18</v>
      </c>
      <c r="L6" s="11">
        <v>140</v>
      </c>
    </row>
    <row r="7" spans="2:12" s="27" customFormat="1" ht="15">
      <c r="B7" s="35" t="s">
        <v>17</v>
      </c>
      <c r="C7" s="36">
        <v>5</v>
      </c>
      <c r="D7" s="1"/>
      <c r="E7" s="34" t="s">
        <v>11</v>
      </c>
      <c r="H7" s="12">
        <v>3.2</v>
      </c>
      <c r="I7" s="34" t="s">
        <v>11</v>
      </c>
      <c r="L7" s="12">
        <v>3.5</v>
      </c>
    </row>
    <row r="8" spans="2:15" s="27" customFormat="1" ht="14.25">
      <c r="B8" s="1"/>
      <c r="C8" s="1"/>
      <c r="D8" s="1"/>
      <c r="E8" s="37" t="s">
        <v>0</v>
      </c>
      <c r="F8" s="1"/>
      <c r="H8" s="68">
        <v>45</v>
      </c>
      <c r="I8" s="37" t="s">
        <v>0</v>
      </c>
      <c r="L8" s="68">
        <v>40</v>
      </c>
      <c r="O8" s="7" t="s">
        <v>29</v>
      </c>
    </row>
    <row r="9" spans="1:15" s="27" customFormat="1" ht="16.5">
      <c r="A9" s="1"/>
      <c r="B9" s="38" t="s">
        <v>16</v>
      </c>
      <c r="E9" s="30" t="s">
        <v>19</v>
      </c>
      <c r="F9" s="1"/>
      <c r="G9" s="1"/>
      <c r="H9" s="68">
        <v>70</v>
      </c>
      <c r="I9" s="30" t="s">
        <v>19</v>
      </c>
      <c r="J9" s="1"/>
      <c r="L9" s="68">
        <v>60</v>
      </c>
      <c r="M9" s="38" t="s">
        <v>21</v>
      </c>
      <c r="N9" s="1"/>
      <c r="O9" s="8"/>
    </row>
    <row r="10" spans="1:16" s="48" customFormat="1" ht="75.75">
      <c r="A10" s="39" t="s">
        <v>6</v>
      </c>
      <c r="B10" s="40" t="s">
        <v>10</v>
      </c>
      <c r="C10" s="41" t="s">
        <v>8</v>
      </c>
      <c r="D10" s="55" t="s">
        <v>9</v>
      </c>
      <c r="E10" s="43" t="s">
        <v>1</v>
      </c>
      <c r="F10" s="44" t="s">
        <v>2</v>
      </c>
      <c r="G10" s="59" t="s">
        <v>3</v>
      </c>
      <c r="H10" s="45" t="s">
        <v>4</v>
      </c>
      <c r="I10" s="60" t="s">
        <v>1</v>
      </c>
      <c r="J10" s="44" t="s">
        <v>2</v>
      </c>
      <c r="K10" s="43" t="s">
        <v>3</v>
      </c>
      <c r="L10" s="45" t="s">
        <v>4</v>
      </c>
      <c r="M10" s="46" t="s">
        <v>5</v>
      </c>
      <c r="N10" s="46" t="s">
        <v>15</v>
      </c>
      <c r="O10" s="39" t="s">
        <v>20</v>
      </c>
      <c r="P10" s="61"/>
    </row>
    <row r="11" spans="1:15" s="47" customFormat="1" ht="12.75">
      <c r="A11" s="75">
        <v>3</v>
      </c>
      <c r="B11" s="23" t="s">
        <v>33</v>
      </c>
      <c r="C11" s="23" t="s">
        <v>27</v>
      </c>
      <c r="D11" s="23" t="s">
        <v>28</v>
      </c>
      <c r="E11" s="90">
        <v>0</v>
      </c>
      <c r="F11" s="77">
        <v>35.95</v>
      </c>
      <c r="G11" s="18">
        <f>IF(F11=0,120,IF(F11&gt;$H$9,120,IF(F11&lt;$H$8,0,IF($H$9&gt;F11&gt;$H$8,F11-$H$8))))</f>
        <v>0</v>
      </c>
      <c r="H11" s="18">
        <f>IF(G11=120,120,SUM(E11,G11))</f>
        <v>0</v>
      </c>
      <c r="I11" s="17">
        <v>0</v>
      </c>
      <c r="J11" s="83">
        <v>33.96</v>
      </c>
      <c r="K11" s="18">
        <f>IF(J11=0,100,IF(J11&gt;$L$9,100,IF(J11&lt;$L$8,0,IF($L$9&gt;J11&gt;$L$8,J11-$L$8))))</f>
        <v>0</v>
      </c>
      <c r="L11" s="18">
        <f>IF(K11=100,100,SUM(I11,K11))</f>
        <v>0</v>
      </c>
      <c r="M11" s="51">
        <f>SUM(H11,L11)</f>
        <v>0</v>
      </c>
      <c r="N11" s="18">
        <f>SUM(F11,J11)</f>
        <v>69.91</v>
      </c>
      <c r="O11" s="78">
        <v>1</v>
      </c>
    </row>
    <row r="12" spans="1:15" s="27" customFormat="1" ht="12" customHeight="1">
      <c r="A12" s="74">
        <v>4</v>
      </c>
      <c r="B12" s="23" t="s">
        <v>34</v>
      </c>
      <c r="C12" s="22" t="s">
        <v>27</v>
      </c>
      <c r="D12" s="21" t="s">
        <v>35</v>
      </c>
      <c r="E12" s="90">
        <v>0</v>
      </c>
      <c r="F12" s="17">
        <v>37.31</v>
      </c>
      <c r="G12" s="18">
        <f>IF(F12=0,120,IF(F12&gt;$H$9,120,IF(F12&lt;$H$8,0,IF($H$9&gt;F12&gt;$H$8,F12-$H$8))))</f>
        <v>0</v>
      </c>
      <c r="H12" s="18">
        <f>IF(G12=120,120,SUM(E12,G12))</f>
        <v>0</v>
      </c>
      <c r="I12" s="20">
        <v>0</v>
      </c>
      <c r="J12" s="17">
        <v>33.58</v>
      </c>
      <c r="K12" s="18">
        <f>IF(J12=0,100,IF(J12&gt;$L$9,100,IF(J12&lt;$L$8,0,IF($L$9&gt;J12&gt;$L$8,J12-$L$8))))</f>
        <v>0</v>
      </c>
      <c r="L12" s="18">
        <f>IF(K12=100,100,SUM(I12,K12))</f>
        <v>0</v>
      </c>
      <c r="M12" s="51">
        <f>SUM(H12,L12)</f>
        <v>0</v>
      </c>
      <c r="N12" s="18">
        <f>SUM(F12,J12)</f>
        <v>70.89</v>
      </c>
      <c r="O12" s="17">
        <v>2</v>
      </c>
    </row>
    <row r="13" spans="1:15" s="27" customFormat="1" ht="12" customHeight="1">
      <c r="A13" s="15">
        <v>2</v>
      </c>
      <c r="B13" s="23" t="s">
        <v>36</v>
      </c>
      <c r="C13" s="22" t="s">
        <v>37</v>
      </c>
      <c r="D13" s="23" t="s">
        <v>38</v>
      </c>
      <c r="E13" s="90">
        <v>5</v>
      </c>
      <c r="F13" s="18">
        <v>37.41</v>
      </c>
      <c r="G13" s="18">
        <f>IF(F13=0,120,IF(F13&gt;$H$9,120,IF(F13&lt;$H$8,0,IF($H$9&gt;F13&gt;$H$8,F13-$H$8))))</f>
        <v>0</v>
      </c>
      <c r="H13" s="18">
        <f>IF(G13=120,120,SUM(E13,G13))</f>
        <v>5</v>
      </c>
      <c r="I13" s="17">
        <v>0</v>
      </c>
      <c r="J13" s="17">
        <v>32.25</v>
      </c>
      <c r="K13" s="18">
        <f>IF(J13=0,100,IF(J13&gt;$L$9,100,IF(J13&lt;$L$8,0,IF($L$9&gt;J13&gt;$L$8,J13-$L$8))))</f>
        <v>0</v>
      </c>
      <c r="L13" s="18">
        <f>IF(K13=100,100,SUM(I13,K13))</f>
        <v>0</v>
      </c>
      <c r="M13" s="51">
        <f>SUM(H13,L13)</f>
        <v>5</v>
      </c>
      <c r="N13" s="18">
        <f>SUM(F13,J13)</f>
        <v>69.66</v>
      </c>
      <c r="O13" s="52">
        <v>3</v>
      </c>
    </row>
    <row r="14" spans="1:16" s="27" customFormat="1" ht="12" customHeight="1">
      <c r="A14" s="15">
        <v>5</v>
      </c>
      <c r="B14" s="23" t="s">
        <v>68</v>
      </c>
      <c r="C14" s="23" t="s">
        <v>66</v>
      </c>
      <c r="D14" s="92" t="s">
        <v>67</v>
      </c>
      <c r="E14" s="91" t="s">
        <v>70</v>
      </c>
      <c r="F14" s="18"/>
      <c r="G14" s="18">
        <f>IF(F14=0,120,IF(F14&gt;$H$9,120,IF(F14&lt;$H$8,0,IF($H$9&gt;F14&gt;$H$8,F14-$H$8))))</f>
        <v>120</v>
      </c>
      <c r="H14" s="18">
        <f>IF(G14=120,120,SUM(E14,G14))</f>
        <v>120</v>
      </c>
      <c r="I14" s="20">
        <v>0</v>
      </c>
      <c r="J14" s="18">
        <v>37.53</v>
      </c>
      <c r="K14" s="18">
        <f>IF(J14=0,100,IF(J14&gt;$L$9,100,IF(J14&lt;$L$8,0,IF($L$9&gt;J14&gt;$L$8,J14-$L$8))))</f>
        <v>0</v>
      </c>
      <c r="L14" s="18">
        <f>IF(K14=100,100,SUM(I14,K14))</f>
        <v>0</v>
      </c>
      <c r="M14" s="51">
        <f>SUM(H14,L14)</f>
        <v>120</v>
      </c>
      <c r="N14" s="18">
        <f>SUM(F14,J14)</f>
        <v>37.53</v>
      </c>
      <c r="O14" s="17"/>
      <c r="P14" s="58"/>
    </row>
    <row r="15" spans="1:16" s="27" customFormat="1" ht="12" customHeight="1">
      <c r="A15" s="15">
        <v>1</v>
      </c>
      <c r="B15" s="23" t="s">
        <v>34</v>
      </c>
      <c r="C15" s="22" t="s">
        <v>27</v>
      </c>
      <c r="D15" s="21" t="s">
        <v>65</v>
      </c>
      <c r="E15" s="90">
        <v>15</v>
      </c>
      <c r="F15" s="18">
        <v>51.31</v>
      </c>
      <c r="G15" s="18">
        <f>IF(F15=0,120,IF(F15&gt;$H$9,120,IF(F15&lt;$H$8,0,IF($H$9&gt;F15&gt;$H$8,F15-$H$8))))</f>
        <v>6.310000000000002</v>
      </c>
      <c r="H15" s="18">
        <f>IF(G15=120,120,SUM(E15,G15))</f>
        <v>21.310000000000002</v>
      </c>
      <c r="I15" s="89" t="s">
        <v>70</v>
      </c>
      <c r="J15" s="18"/>
      <c r="K15" s="18">
        <f>IF(J15=0,100,IF(J15&gt;$L$9,100,IF(J15&lt;$L$8,0,IF($L$9&gt;J15&gt;$L$8,J15-$L$8))))</f>
        <v>100</v>
      </c>
      <c r="L15" s="18">
        <f>IF(K15=100,100,SUM(I15,K15))</f>
        <v>100</v>
      </c>
      <c r="M15" s="51">
        <f>SUM(H15,L15)</f>
        <v>121.31</v>
      </c>
      <c r="N15" s="18">
        <f>SUM(F15,J15)</f>
        <v>51.31</v>
      </c>
      <c r="O15" s="52"/>
      <c r="P15" s="58"/>
    </row>
    <row r="16" spans="1:15" s="27" customFormat="1" ht="12" customHeight="1">
      <c r="A16" s="13"/>
      <c r="B16" s="63"/>
      <c r="C16" s="63"/>
      <c r="D16" s="63"/>
      <c r="E16" s="64"/>
      <c r="F16" s="65"/>
      <c r="G16" s="65"/>
      <c r="H16" s="65"/>
      <c r="I16" s="64"/>
      <c r="J16" s="65"/>
      <c r="K16" s="65"/>
      <c r="L16" s="65"/>
      <c r="M16" s="66"/>
      <c r="N16" s="65"/>
      <c r="O16" s="67"/>
    </row>
    <row r="17" spans="1:15" s="27" customFormat="1" ht="12" customHeight="1">
      <c r="A17" s="13"/>
      <c r="B17" s="63"/>
      <c r="C17" s="63"/>
      <c r="D17" s="63"/>
      <c r="E17" s="64"/>
      <c r="F17" s="65"/>
      <c r="G17" s="65"/>
      <c r="H17" s="65"/>
      <c r="I17" s="64"/>
      <c r="J17" s="65"/>
      <c r="K17" s="65"/>
      <c r="L17" s="65"/>
      <c r="N17" s="65"/>
      <c r="O17" s="67"/>
    </row>
    <row r="18" spans="1:4" ht="18.75">
      <c r="A18" s="9"/>
      <c r="B18" s="14"/>
      <c r="C18" s="9"/>
      <c r="D18" s="9"/>
    </row>
    <row r="19" spans="1:4" ht="12.75">
      <c r="A19" s="9"/>
      <c r="C19" s="10"/>
      <c r="D19" s="62"/>
    </row>
    <row r="20" spans="1:3" ht="12.75">
      <c r="A20" s="9"/>
      <c r="C20" s="9"/>
    </row>
    <row r="21" spans="1:3" ht="12.75">
      <c r="A21" s="9"/>
      <c r="C21" s="10"/>
    </row>
    <row r="22" spans="1:3" ht="18.75">
      <c r="A22" s="9"/>
      <c r="B22" s="14"/>
      <c r="C22" s="9"/>
    </row>
    <row r="23" spans="1:3" ht="18.75">
      <c r="A23" s="9"/>
      <c r="B23" s="14"/>
      <c r="C23" s="9"/>
    </row>
    <row r="24" spans="2:3" ht="18.75">
      <c r="B24" s="14"/>
      <c r="C24" s="9"/>
    </row>
    <row r="25" spans="2:3" ht="18.75">
      <c r="B25" s="14"/>
      <c r="C25" s="9"/>
    </row>
    <row r="26" spans="1:3" ht="18.75">
      <c r="A26" s="9"/>
      <c r="B26" s="14"/>
      <c r="C26" s="9"/>
    </row>
    <row r="27" spans="1:2" ht="18.75">
      <c r="A27" s="9"/>
      <c r="B27" s="14"/>
    </row>
    <row r="28" spans="1:2" ht="18.75">
      <c r="A28" s="9"/>
      <c r="B28" s="14"/>
    </row>
    <row r="29" spans="1:2" ht="12.75">
      <c r="A29" s="9"/>
      <c r="B29" s="9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1">
      <selection activeCell="I17" sqref="I17:I21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s="27" customFormat="1" ht="22.5" customHeight="1">
      <c r="A1" s="24" t="s">
        <v>22</v>
      </c>
      <c r="B1" s="6" t="s">
        <v>50</v>
      </c>
      <c r="C1" s="25"/>
      <c r="D1" s="26"/>
      <c r="E1" s="26"/>
      <c r="F1" s="26"/>
      <c r="G1" s="25"/>
      <c r="H1" s="25"/>
      <c r="I1" s="93" t="s">
        <v>52</v>
      </c>
      <c r="J1" s="94"/>
      <c r="K1" s="94"/>
      <c r="L1" s="94"/>
      <c r="M1" s="95"/>
      <c r="N1" s="1"/>
      <c r="O1" s="25"/>
    </row>
    <row r="2" spans="1:15" s="27" customFormat="1" ht="10.5" customHeight="1">
      <c r="A2" s="25"/>
      <c r="B2" s="1"/>
      <c r="C2" s="28"/>
      <c r="D2" s="26"/>
      <c r="E2" s="26"/>
      <c r="F2" s="26"/>
      <c r="G2" s="25"/>
      <c r="H2" s="25"/>
      <c r="I2" s="29"/>
      <c r="J2" s="26"/>
      <c r="K2" s="26"/>
      <c r="L2" s="26"/>
      <c r="M2" s="26"/>
      <c r="N2" s="26"/>
      <c r="O2" s="25"/>
    </row>
    <row r="3" spans="1:15" s="27" customFormat="1" ht="15.75">
      <c r="A3" s="30" t="s">
        <v>13</v>
      </c>
      <c r="B3" s="1"/>
      <c r="C3" s="96" t="s">
        <v>51</v>
      </c>
      <c r="D3" s="96"/>
      <c r="E3" s="1"/>
      <c r="H3" s="31" t="s">
        <v>12</v>
      </c>
      <c r="L3" s="32" t="s">
        <v>23</v>
      </c>
      <c r="M3" s="5"/>
      <c r="N3" s="4"/>
      <c r="O3" s="5"/>
    </row>
    <row r="4" spans="1:8" s="27" customFormat="1" ht="12.75">
      <c r="A4" s="1"/>
      <c r="B4" s="1"/>
      <c r="C4" s="1"/>
      <c r="D4" s="1"/>
      <c r="E4" s="1"/>
      <c r="G4" s="1"/>
      <c r="H4" s="1"/>
    </row>
    <row r="5" spans="1:11" s="27" customFormat="1" ht="18">
      <c r="A5" s="1"/>
      <c r="B5" s="1"/>
      <c r="C5" s="1"/>
      <c r="D5" s="1"/>
      <c r="E5" s="33" t="s">
        <v>14</v>
      </c>
      <c r="G5" s="1"/>
      <c r="H5" s="1"/>
      <c r="I5" s="33" t="s">
        <v>7</v>
      </c>
      <c r="K5" s="1"/>
    </row>
    <row r="6" spans="2:12" s="27" customFormat="1" ht="14.25">
      <c r="B6" s="1"/>
      <c r="C6" s="1"/>
      <c r="D6" s="1"/>
      <c r="E6" s="34" t="s">
        <v>18</v>
      </c>
      <c r="H6" s="11">
        <v>143</v>
      </c>
      <c r="I6" s="34" t="s">
        <v>18</v>
      </c>
      <c r="L6" s="11">
        <v>140</v>
      </c>
    </row>
    <row r="7" spans="2:12" s="27" customFormat="1" ht="15">
      <c r="B7" s="35" t="s">
        <v>17</v>
      </c>
      <c r="C7" s="36">
        <v>5</v>
      </c>
      <c r="D7" s="1"/>
      <c r="E7" s="34" t="s">
        <v>11</v>
      </c>
      <c r="H7" s="12">
        <v>3.2</v>
      </c>
      <c r="I7" s="34" t="s">
        <v>11</v>
      </c>
      <c r="L7" s="12">
        <v>3.5</v>
      </c>
    </row>
    <row r="8" spans="2:15" s="27" customFormat="1" ht="14.25">
      <c r="B8" s="1"/>
      <c r="C8" s="1"/>
      <c r="D8" s="1"/>
      <c r="E8" s="37" t="s">
        <v>0</v>
      </c>
      <c r="F8" s="1"/>
      <c r="H8" s="68">
        <v>45</v>
      </c>
      <c r="I8" s="37" t="s">
        <v>0</v>
      </c>
      <c r="L8" s="68">
        <v>40</v>
      </c>
      <c r="O8" s="7" t="s">
        <v>30</v>
      </c>
    </row>
    <row r="9" spans="1:15" s="27" customFormat="1" ht="16.5">
      <c r="A9" s="1"/>
      <c r="B9" s="38" t="s">
        <v>16</v>
      </c>
      <c r="E9" s="30" t="s">
        <v>19</v>
      </c>
      <c r="F9" s="1"/>
      <c r="G9" s="1"/>
      <c r="H9" s="68">
        <v>70</v>
      </c>
      <c r="I9" s="30" t="s">
        <v>19</v>
      </c>
      <c r="J9" s="1"/>
      <c r="L9" s="68">
        <v>60</v>
      </c>
      <c r="M9" s="38" t="s">
        <v>21</v>
      </c>
      <c r="N9" s="1"/>
      <c r="O9" s="8"/>
    </row>
    <row r="10" spans="1:16" s="48" customFormat="1" ht="75.75">
      <c r="A10" s="54" t="s">
        <v>6</v>
      </c>
      <c r="B10" s="40" t="s">
        <v>10</v>
      </c>
      <c r="C10" s="41" t="s">
        <v>8</v>
      </c>
      <c r="D10" s="55" t="s">
        <v>9</v>
      </c>
      <c r="E10" s="2" t="s">
        <v>1</v>
      </c>
      <c r="F10" s="3" t="s">
        <v>2</v>
      </c>
      <c r="G10" s="2" t="s">
        <v>3</v>
      </c>
      <c r="H10" s="56" t="s">
        <v>4</v>
      </c>
      <c r="I10" s="2" t="s">
        <v>1</v>
      </c>
      <c r="J10" s="3" t="s">
        <v>2</v>
      </c>
      <c r="K10" s="2" t="s">
        <v>3</v>
      </c>
      <c r="L10" s="56" t="s">
        <v>4</v>
      </c>
      <c r="M10" s="57" t="s">
        <v>5</v>
      </c>
      <c r="N10" s="57" t="s">
        <v>15</v>
      </c>
      <c r="O10" s="54" t="s">
        <v>20</v>
      </c>
      <c r="P10" s="47"/>
    </row>
    <row r="11" spans="1:16" s="27" customFormat="1" ht="12" customHeight="1">
      <c r="A11" s="87">
        <v>5</v>
      </c>
      <c r="B11" s="70" t="s">
        <v>62</v>
      </c>
      <c r="C11" s="70" t="s">
        <v>27</v>
      </c>
      <c r="D11" s="70" t="s">
        <v>63</v>
      </c>
      <c r="E11" s="76">
        <v>0</v>
      </c>
      <c r="F11" s="18">
        <v>45.78</v>
      </c>
      <c r="G11" s="18">
        <f>IF(F11=0,120,IF(F11&gt;$H$9,120,IF(F11&lt;$H$8,0,IF($H$9&gt;F11&gt;$H$8,F11-$H$8))))</f>
        <v>0.7800000000000011</v>
      </c>
      <c r="H11" s="18">
        <f>IF(G11=120,120,SUM(E11,G11))</f>
        <v>0.7800000000000011</v>
      </c>
      <c r="I11" s="76">
        <v>0</v>
      </c>
      <c r="J11" s="18">
        <v>43.15</v>
      </c>
      <c r="K11" s="18">
        <f>IF(J11=0,100,IF(J11&gt;$L$9,100,IF(J11&lt;$L$8,0,IF($L$9&gt;J11&gt;$L$8,J11-$L$8))))</f>
        <v>3.1499999999999986</v>
      </c>
      <c r="L11" s="18">
        <f>IF(K11=100,100,SUM(I11,K11))</f>
        <v>3.1499999999999986</v>
      </c>
      <c r="M11" s="51">
        <f>SUM(H11,L11)</f>
        <v>3.9299999999999997</v>
      </c>
      <c r="N11" s="18">
        <f>SUM(F11,J11)</f>
        <v>88.93</v>
      </c>
      <c r="O11" s="17">
        <v>1</v>
      </c>
      <c r="P11" s="58"/>
    </row>
    <row r="12" spans="1:16" s="27" customFormat="1" ht="12" customHeight="1">
      <c r="A12" s="87">
        <v>3</v>
      </c>
      <c r="B12" s="70" t="s">
        <v>45</v>
      </c>
      <c r="C12" s="70" t="s">
        <v>46</v>
      </c>
      <c r="D12" s="70" t="s">
        <v>47</v>
      </c>
      <c r="E12" s="20">
        <v>15</v>
      </c>
      <c r="F12" s="18">
        <v>46.37</v>
      </c>
      <c r="G12" s="18">
        <f>IF(F12=0,120,IF(F12&gt;$H$9,120,IF(F12&lt;$H$8,0,IF($H$9&gt;F12&gt;$H$8,F12-$H$8))))</f>
        <v>1.3699999999999974</v>
      </c>
      <c r="H12" s="18">
        <f>IF(G12=120,120,SUM(E12,G12))</f>
        <v>16.369999999999997</v>
      </c>
      <c r="I12" s="76">
        <v>20</v>
      </c>
      <c r="J12" s="18">
        <v>54.82</v>
      </c>
      <c r="K12" s="18">
        <f>IF(J12=0,100,IF(J12&gt;$L$9,100,IF(J12&lt;$L$8,0,IF($L$9&gt;J12&gt;$L$8,J12-$L$8))))</f>
        <v>14.82</v>
      </c>
      <c r="L12" s="18">
        <f>IF(K12=100,100,SUM(I12,K12))</f>
        <v>34.82</v>
      </c>
      <c r="M12" s="51">
        <f>SUM(H12,L12)</f>
        <v>51.19</v>
      </c>
      <c r="N12" s="18">
        <f>SUM(F12,J12)</f>
        <v>101.19</v>
      </c>
      <c r="O12" s="52">
        <v>2</v>
      </c>
      <c r="P12" s="58"/>
    </row>
    <row r="13" spans="1:16" s="27" customFormat="1" ht="12" customHeight="1">
      <c r="A13" s="87">
        <v>1</v>
      </c>
      <c r="B13" s="70" t="s">
        <v>39</v>
      </c>
      <c r="C13" s="70" t="s">
        <v>64</v>
      </c>
      <c r="D13" s="70" t="s">
        <v>40</v>
      </c>
      <c r="E13" s="88" t="s">
        <v>70</v>
      </c>
      <c r="F13" s="18"/>
      <c r="G13" s="18">
        <f>IF(F13=0,120,IF(F13&gt;$H$9,120,IF(F13&lt;$H$8,0,IF($H$9&gt;F13&gt;$H$8,F13-$H$8))))</f>
        <v>120</v>
      </c>
      <c r="H13" s="18">
        <f>IF(G13=120,120,SUM(E13,G13))</f>
        <v>120</v>
      </c>
      <c r="I13" s="19">
        <v>5</v>
      </c>
      <c r="J13" s="18">
        <v>47.65</v>
      </c>
      <c r="K13" s="18">
        <f>IF(J13=0,100,IF(J13&gt;$L$9,100,IF(J13&lt;$L$8,0,IF($L$9&gt;J13&gt;$L$8,J13-$L$8))))</f>
        <v>7.649999999999999</v>
      </c>
      <c r="L13" s="18">
        <f>IF(K13=100,100,SUM(I13,K13))</f>
        <v>12.649999999999999</v>
      </c>
      <c r="M13" s="51">
        <f>SUM(H13,L13)</f>
        <v>132.65</v>
      </c>
      <c r="N13" s="18">
        <f>SUM(F13,J13)</f>
        <v>47.65</v>
      </c>
      <c r="O13" s="17"/>
      <c r="P13" s="58"/>
    </row>
    <row r="14" spans="1:16" s="27" customFormat="1" ht="12" customHeight="1">
      <c r="A14" s="87">
        <v>4</v>
      </c>
      <c r="B14" s="70" t="s">
        <v>48</v>
      </c>
      <c r="C14" s="70" t="s">
        <v>26</v>
      </c>
      <c r="D14" s="70" t="s">
        <v>49</v>
      </c>
      <c r="E14" s="85" t="s">
        <v>70</v>
      </c>
      <c r="F14" s="18"/>
      <c r="G14" s="18">
        <f>IF(F14=0,120,IF(F14&gt;$H$9,120,IF(F14&lt;$H$8,0,IF($H$9&gt;F14&gt;$H$8,F14-$H$8))))</f>
        <v>120</v>
      </c>
      <c r="H14" s="18">
        <f>IF(G14=120,120,SUM(E14,G14))</f>
        <v>120</v>
      </c>
      <c r="I14" s="76">
        <v>5</v>
      </c>
      <c r="J14" s="18">
        <v>54.2</v>
      </c>
      <c r="K14" s="18">
        <f>IF(J14=0,100,IF(J14&gt;$L$9,100,IF(J14&lt;$L$8,0,IF($L$9&gt;J14&gt;$L$8,J14-$L$8))))</f>
        <v>14.200000000000003</v>
      </c>
      <c r="L14" s="18">
        <f>IF(K14=100,100,SUM(I14,K14))</f>
        <v>19.200000000000003</v>
      </c>
      <c r="M14" s="51">
        <f>SUM(H14,L14)</f>
        <v>139.2</v>
      </c>
      <c r="N14" s="18">
        <f>SUM(F14,J14)</f>
        <v>54.2</v>
      </c>
      <c r="O14" s="52"/>
      <c r="P14" s="58"/>
    </row>
    <row r="15" spans="1:16" s="27" customFormat="1" ht="12" customHeight="1">
      <c r="A15" s="87">
        <v>2</v>
      </c>
      <c r="B15" s="70" t="s">
        <v>43</v>
      </c>
      <c r="C15" s="70" t="s">
        <v>26</v>
      </c>
      <c r="D15" s="70" t="s">
        <v>44</v>
      </c>
      <c r="E15" s="88" t="s">
        <v>70</v>
      </c>
      <c r="F15" s="18"/>
      <c r="G15" s="18">
        <f>IF(F15=0,120,IF(F15&gt;$H$9,120,IF(F15&lt;$H$8,0,IF($H$9&gt;F15&gt;$H$8,F15-$H$8))))</f>
        <v>120</v>
      </c>
      <c r="H15" s="18">
        <f>IF(G15=120,120,SUM(E15,G15))</f>
        <v>120</v>
      </c>
      <c r="I15" s="88" t="s">
        <v>70</v>
      </c>
      <c r="J15" s="18"/>
      <c r="K15" s="18">
        <f>IF(J15=0,100,IF(J15&gt;$L$9,100,IF(J15&lt;$L$8,0,IF($L$9&gt;J15&gt;$L$8,J15-$L$8))))</f>
        <v>100</v>
      </c>
      <c r="L15" s="18">
        <f>IF(K15=100,100,SUM(I15,K15))</f>
        <v>100</v>
      </c>
      <c r="M15" s="51">
        <f>SUM(H15,L15)</f>
        <v>220</v>
      </c>
      <c r="N15" s="18">
        <f>SUM(F15,J15)</f>
        <v>0</v>
      </c>
      <c r="O15" s="52"/>
      <c r="P15" s="58"/>
    </row>
    <row r="16" ht="12.75">
      <c r="B16" s="16"/>
    </row>
    <row r="17" spans="2:4" ht="15.75">
      <c r="B17" s="86"/>
      <c r="C17" s="86"/>
      <c r="D17" s="86"/>
    </row>
    <row r="18" spans="2:4" ht="15.75">
      <c r="B18" s="86"/>
      <c r="C18" s="86"/>
      <c r="D18" s="86"/>
    </row>
    <row r="19" spans="2:4" ht="15.75">
      <c r="B19" s="86"/>
      <c r="C19" s="86"/>
      <c r="D19" s="86"/>
    </row>
    <row r="20" spans="1:4" ht="15.75">
      <c r="A20" s="9"/>
      <c r="B20" s="86"/>
      <c r="C20" s="86"/>
      <c r="D20" s="86"/>
    </row>
    <row r="21" spans="1:4" ht="15.75">
      <c r="A21" s="9"/>
      <c r="B21" s="86"/>
      <c r="C21" s="86"/>
      <c r="D21" s="86"/>
    </row>
    <row r="22" spans="1:3" ht="12.75">
      <c r="A22" s="9"/>
      <c r="C22" s="10"/>
    </row>
    <row r="23" spans="1:3" ht="12.75">
      <c r="A23" s="9"/>
      <c r="B23" s="9"/>
      <c r="C23" s="9"/>
    </row>
    <row r="24" spans="1:4" ht="19.5">
      <c r="A24" s="9"/>
      <c r="B24" s="71"/>
      <c r="C24" s="71"/>
      <c r="D24" s="71"/>
    </row>
    <row r="25" spans="1:4" ht="19.5">
      <c r="A25" s="9"/>
      <c r="B25" s="71"/>
      <c r="C25" s="71"/>
      <c r="D25" s="71"/>
    </row>
    <row r="26" spans="1:4" ht="12.75">
      <c r="A26" s="9"/>
      <c r="B26" s="72"/>
      <c r="C26" s="72"/>
      <c r="D26" s="72"/>
    </row>
    <row r="27" spans="2:4" ht="19.5">
      <c r="B27" s="71"/>
      <c r="C27" s="71"/>
      <c r="D27" s="71"/>
    </row>
    <row r="28" spans="2:4" ht="19.5">
      <c r="B28" s="71"/>
      <c r="C28" s="71"/>
      <c r="D28" s="71"/>
    </row>
    <row r="29" spans="2:4" ht="19.5">
      <c r="B29" s="71"/>
      <c r="C29" s="71"/>
      <c r="D29" s="71"/>
    </row>
    <row r="30" spans="2:4" ht="19.5">
      <c r="B30" s="71"/>
      <c r="C30" s="71"/>
      <c r="D30" s="71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1"/>
  <dimension ref="A1:AB18"/>
  <sheetViews>
    <sheetView view="pageBreakPreview" zoomScaleSheetLayoutView="100" zoomScalePageLayoutView="0" workbookViewId="0" topLeftCell="B1">
      <selection activeCell="F18" sqref="F18:F2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s="27" customFormat="1" ht="22.5" customHeight="1">
      <c r="A1" s="24" t="s">
        <v>22</v>
      </c>
      <c r="B1" s="6" t="s">
        <v>50</v>
      </c>
      <c r="C1" s="25"/>
      <c r="D1" s="26"/>
      <c r="E1" s="26"/>
      <c r="F1" s="26"/>
      <c r="G1" s="25"/>
      <c r="H1" s="25"/>
      <c r="I1" s="93" t="s">
        <v>52</v>
      </c>
      <c r="J1" s="94"/>
      <c r="K1" s="94"/>
      <c r="L1" s="94"/>
      <c r="M1" s="95"/>
      <c r="N1" s="1"/>
      <c r="O1" s="25"/>
    </row>
    <row r="2" spans="1:15" s="27" customFormat="1" ht="10.5" customHeight="1">
      <c r="A2" s="25"/>
      <c r="B2" s="1"/>
      <c r="C2" s="28"/>
      <c r="D2" s="26"/>
      <c r="E2" s="26"/>
      <c r="F2" s="26"/>
      <c r="G2" s="25"/>
      <c r="H2" s="25"/>
      <c r="I2" s="29"/>
      <c r="J2" s="26"/>
      <c r="K2" s="26"/>
      <c r="L2" s="26"/>
      <c r="M2" s="26"/>
      <c r="N2" s="26"/>
      <c r="O2" s="25"/>
    </row>
    <row r="3" spans="1:15" s="27" customFormat="1" ht="15.75">
      <c r="A3" s="30" t="s">
        <v>13</v>
      </c>
      <c r="B3" s="1"/>
      <c r="C3" s="96" t="s">
        <v>51</v>
      </c>
      <c r="D3" s="96"/>
      <c r="E3" s="1"/>
      <c r="H3" s="31" t="s">
        <v>12</v>
      </c>
      <c r="L3" s="32" t="s">
        <v>23</v>
      </c>
      <c r="M3" s="5"/>
      <c r="N3" s="4"/>
      <c r="O3" s="5"/>
    </row>
    <row r="4" spans="1:8" s="27" customFormat="1" ht="12.75">
      <c r="A4" s="1"/>
      <c r="B4" s="1"/>
      <c r="C4" s="1"/>
      <c r="D4" s="1"/>
      <c r="E4" s="1"/>
      <c r="G4" s="1"/>
      <c r="H4" s="1"/>
    </row>
    <row r="5" spans="1:11" s="27" customFormat="1" ht="18">
      <c r="A5" s="1"/>
      <c r="B5" s="1"/>
      <c r="C5" s="1"/>
      <c r="D5" s="1"/>
      <c r="E5" s="33" t="s">
        <v>14</v>
      </c>
      <c r="G5" s="1"/>
      <c r="H5" s="1"/>
      <c r="I5" s="33" t="s">
        <v>7</v>
      </c>
      <c r="K5" s="1"/>
    </row>
    <row r="6" spans="2:12" s="27" customFormat="1" ht="14.25">
      <c r="B6" s="1"/>
      <c r="C6" s="1"/>
      <c r="D6" s="1"/>
      <c r="E6" s="34" t="s">
        <v>18</v>
      </c>
      <c r="H6" s="11">
        <v>143</v>
      </c>
      <c r="I6" s="34" t="s">
        <v>18</v>
      </c>
      <c r="L6" s="11">
        <v>140</v>
      </c>
    </row>
    <row r="7" spans="2:12" s="27" customFormat="1" ht="15">
      <c r="B7" s="35" t="s">
        <v>17</v>
      </c>
      <c r="C7" s="36">
        <v>6</v>
      </c>
      <c r="D7" s="1"/>
      <c r="E7" s="34" t="s">
        <v>11</v>
      </c>
      <c r="H7" s="12">
        <v>3.2</v>
      </c>
      <c r="I7" s="34" t="s">
        <v>11</v>
      </c>
      <c r="L7" s="12">
        <v>3.5</v>
      </c>
    </row>
    <row r="8" spans="2:15" s="27" customFormat="1" ht="14.25">
      <c r="B8" s="1"/>
      <c r="C8" s="1"/>
      <c r="D8" s="1"/>
      <c r="E8" s="37" t="s">
        <v>0</v>
      </c>
      <c r="F8" s="1"/>
      <c r="H8" s="68">
        <v>45</v>
      </c>
      <c r="I8" s="37" t="s">
        <v>0</v>
      </c>
      <c r="L8" s="68">
        <v>40</v>
      </c>
      <c r="O8" s="7" t="s">
        <v>31</v>
      </c>
    </row>
    <row r="9" spans="1:15" s="27" customFormat="1" ht="16.5">
      <c r="A9" s="1"/>
      <c r="B9" s="38" t="s">
        <v>16</v>
      </c>
      <c r="E9" s="30" t="s">
        <v>19</v>
      </c>
      <c r="F9" s="1"/>
      <c r="G9" s="1"/>
      <c r="H9" s="68">
        <v>70</v>
      </c>
      <c r="I9" s="30" t="s">
        <v>19</v>
      </c>
      <c r="J9" s="1"/>
      <c r="L9" s="68">
        <v>60</v>
      </c>
      <c r="M9" s="38" t="s">
        <v>21</v>
      </c>
      <c r="N9" s="1"/>
      <c r="O9" s="8"/>
    </row>
    <row r="10" spans="1:28" s="48" customFormat="1" ht="75.75">
      <c r="A10" s="39" t="s">
        <v>6</v>
      </c>
      <c r="B10" s="40" t="s">
        <v>10</v>
      </c>
      <c r="C10" s="41" t="s">
        <v>8</v>
      </c>
      <c r="D10" s="42" t="s">
        <v>9</v>
      </c>
      <c r="E10" s="43" t="s">
        <v>1</v>
      </c>
      <c r="F10" s="44" t="s">
        <v>2</v>
      </c>
      <c r="G10" s="43" t="s">
        <v>3</v>
      </c>
      <c r="H10" s="45" t="s">
        <v>4</v>
      </c>
      <c r="I10" s="43" t="s">
        <v>1</v>
      </c>
      <c r="J10" s="44" t="s">
        <v>2</v>
      </c>
      <c r="K10" s="43" t="s">
        <v>3</v>
      </c>
      <c r="L10" s="45" t="s">
        <v>4</v>
      </c>
      <c r="M10" s="46" t="s">
        <v>5</v>
      </c>
      <c r="N10" s="46" t="s">
        <v>15</v>
      </c>
      <c r="O10" s="39" t="s">
        <v>20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</row>
    <row r="11" spans="1:15" s="27" customFormat="1" ht="12.75" customHeight="1">
      <c r="A11" s="17">
        <v>1</v>
      </c>
      <c r="B11" s="49" t="s">
        <v>55</v>
      </c>
      <c r="C11" s="80" t="s">
        <v>26</v>
      </c>
      <c r="D11" s="80" t="s">
        <v>32</v>
      </c>
      <c r="E11" s="69">
        <v>5</v>
      </c>
      <c r="F11" s="69">
        <v>42.15</v>
      </c>
      <c r="G11" s="18">
        <f aca="true" t="shared" si="0" ref="G11:G16">IF(F11=0,120,IF(F11&gt;$H$9,120,IF(F11&lt;$H$8,0,IF($H$9&gt;F11&gt;$H$8,F11-$H$8))))</f>
        <v>0</v>
      </c>
      <c r="H11" s="18">
        <f aca="true" t="shared" si="1" ref="H11:H16">IF(G11=120,120,SUM(E11,G11))</f>
        <v>5</v>
      </c>
      <c r="I11" s="20">
        <v>0</v>
      </c>
      <c r="J11" s="18">
        <v>46.3</v>
      </c>
      <c r="K11" s="18">
        <f aca="true" t="shared" si="2" ref="K11:K16">IF(J11=0,100,IF(J11&gt;$L$9,100,IF(J11&lt;$L$8,0,IF($L$9&gt;J11&gt;$L$8,J11-$L$8))))</f>
        <v>6.299999999999997</v>
      </c>
      <c r="L11" s="18">
        <f aca="true" t="shared" si="3" ref="L11:L16">IF(K11=100,100,SUM(I11,K11))</f>
        <v>6.299999999999997</v>
      </c>
      <c r="M11" s="51">
        <f aca="true" t="shared" si="4" ref="M11:M16">SUM(H11,L11)</f>
        <v>11.299999999999997</v>
      </c>
      <c r="N11" s="18">
        <f aca="true" t="shared" si="5" ref="N11:N16">SUM(F11,J11)</f>
        <v>88.44999999999999</v>
      </c>
      <c r="O11" s="53">
        <v>1</v>
      </c>
    </row>
    <row r="12" spans="1:15" s="27" customFormat="1" ht="12.75" customHeight="1">
      <c r="A12" s="17">
        <v>3</v>
      </c>
      <c r="B12" s="70" t="s">
        <v>56</v>
      </c>
      <c r="C12" s="79" t="s">
        <v>26</v>
      </c>
      <c r="D12" s="81" t="s">
        <v>57</v>
      </c>
      <c r="E12" s="69">
        <v>5</v>
      </c>
      <c r="F12" s="69">
        <v>59.82</v>
      </c>
      <c r="G12" s="18">
        <f t="shared" si="0"/>
        <v>14.82</v>
      </c>
      <c r="H12" s="18">
        <f t="shared" si="1"/>
        <v>19.82</v>
      </c>
      <c r="I12" s="20">
        <v>10</v>
      </c>
      <c r="J12" s="18">
        <v>55.44</v>
      </c>
      <c r="K12" s="18">
        <f t="shared" si="2"/>
        <v>15.439999999999998</v>
      </c>
      <c r="L12" s="18">
        <f t="shared" si="3"/>
        <v>25.439999999999998</v>
      </c>
      <c r="M12" s="51">
        <f t="shared" si="4"/>
        <v>45.26</v>
      </c>
      <c r="N12" s="18">
        <f t="shared" si="5"/>
        <v>115.25999999999999</v>
      </c>
      <c r="O12" s="52">
        <v>2</v>
      </c>
    </row>
    <row r="13" spans="1:15" s="27" customFormat="1" ht="12.75" customHeight="1">
      <c r="A13" s="17">
        <v>4</v>
      </c>
      <c r="B13" s="49" t="s">
        <v>58</v>
      </c>
      <c r="C13" s="50" t="s">
        <v>59</v>
      </c>
      <c r="D13" s="50" t="s">
        <v>53</v>
      </c>
      <c r="E13" s="69">
        <v>30</v>
      </c>
      <c r="F13" s="69">
        <v>57.55</v>
      </c>
      <c r="G13" s="18">
        <f t="shared" si="0"/>
        <v>12.549999999999997</v>
      </c>
      <c r="H13" s="18">
        <f t="shared" si="1"/>
        <v>42.55</v>
      </c>
      <c r="I13" s="17">
        <v>15</v>
      </c>
      <c r="J13" s="17">
        <v>56.6</v>
      </c>
      <c r="K13" s="18">
        <f t="shared" si="2"/>
        <v>16.6</v>
      </c>
      <c r="L13" s="18">
        <f t="shared" si="3"/>
        <v>31.6</v>
      </c>
      <c r="M13" s="51">
        <f t="shared" si="4"/>
        <v>74.15</v>
      </c>
      <c r="N13" s="18">
        <f t="shared" si="5"/>
        <v>114.15</v>
      </c>
      <c r="O13" s="52">
        <v>3</v>
      </c>
    </row>
    <row r="14" spans="1:15" s="27" customFormat="1" ht="12.75" customHeight="1">
      <c r="A14" s="17">
        <v>2</v>
      </c>
      <c r="B14" s="49" t="s">
        <v>41</v>
      </c>
      <c r="C14" s="50" t="s">
        <v>26</v>
      </c>
      <c r="D14" s="69" t="s">
        <v>42</v>
      </c>
      <c r="E14" s="69" t="s">
        <v>70</v>
      </c>
      <c r="F14" s="69"/>
      <c r="G14" s="18">
        <f t="shared" si="0"/>
        <v>120</v>
      </c>
      <c r="H14" s="18">
        <f t="shared" si="1"/>
        <v>120</v>
      </c>
      <c r="I14" s="20">
        <v>15</v>
      </c>
      <c r="J14" s="18">
        <v>36.99</v>
      </c>
      <c r="K14" s="18">
        <f t="shared" si="2"/>
        <v>0</v>
      </c>
      <c r="L14" s="18">
        <f t="shared" si="3"/>
        <v>15</v>
      </c>
      <c r="M14" s="51">
        <f t="shared" si="4"/>
        <v>135</v>
      </c>
      <c r="N14" s="18">
        <f t="shared" si="5"/>
        <v>36.99</v>
      </c>
      <c r="O14" s="17"/>
    </row>
    <row r="15" spans="1:15" s="27" customFormat="1" ht="12.75" customHeight="1">
      <c r="A15" s="83">
        <v>5</v>
      </c>
      <c r="B15" s="73" t="s">
        <v>60</v>
      </c>
      <c r="C15" s="84" t="s">
        <v>24</v>
      </c>
      <c r="D15" s="84" t="s">
        <v>25</v>
      </c>
      <c r="E15" s="85" t="s">
        <v>70</v>
      </c>
      <c r="F15" s="69"/>
      <c r="G15" s="18">
        <f t="shared" si="0"/>
        <v>120</v>
      </c>
      <c r="H15" s="18">
        <f t="shared" si="1"/>
        <v>120</v>
      </c>
      <c r="I15" s="83">
        <v>15</v>
      </c>
      <c r="J15" s="83">
        <v>35.33</v>
      </c>
      <c r="K15" s="18">
        <f t="shared" si="2"/>
        <v>0</v>
      </c>
      <c r="L15" s="18">
        <f t="shared" si="3"/>
        <v>15</v>
      </c>
      <c r="M15" s="51">
        <f t="shared" si="4"/>
        <v>135</v>
      </c>
      <c r="N15" s="18">
        <f t="shared" si="5"/>
        <v>35.33</v>
      </c>
      <c r="O15" s="83"/>
    </row>
    <row r="16" spans="1:15" s="27" customFormat="1" ht="12.75" customHeight="1">
      <c r="A16" s="17">
        <v>6</v>
      </c>
      <c r="B16" s="49" t="s">
        <v>69</v>
      </c>
      <c r="C16" s="50" t="s">
        <v>61</v>
      </c>
      <c r="D16" s="50" t="s">
        <v>54</v>
      </c>
      <c r="E16" s="85" t="s">
        <v>70</v>
      </c>
      <c r="F16" s="69"/>
      <c r="G16" s="18">
        <f t="shared" si="0"/>
        <v>120</v>
      </c>
      <c r="H16" s="18">
        <f t="shared" si="1"/>
        <v>120</v>
      </c>
      <c r="I16" s="17" t="s">
        <v>70</v>
      </c>
      <c r="J16" s="17"/>
      <c r="K16" s="18">
        <f t="shared" si="2"/>
        <v>100</v>
      </c>
      <c r="L16" s="18">
        <f t="shared" si="3"/>
        <v>100</v>
      </c>
      <c r="M16" s="51">
        <f t="shared" si="4"/>
        <v>220</v>
      </c>
      <c r="N16" s="18">
        <f t="shared" si="5"/>
        <v>0</v>
      </c>
      <c r="O16" s="17"/>
    </row>
    <row r="17" spans="2:4" ht="12.75">
      <c r="B17" s="82"/>
      <c r="C17" s="82"/>
      <c r="D17" s="82"/>
    </row>
    <row r="18" spans="2:4" ht="12.75">
      <c r="B18" s="82"/>
      <c r="C18" s="82"/>
      <c r="D18" s="82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Elena Ogorodnikova</cp:lastModifiedBy>
  <cp:lastPrinted>2010-02-21T14:13:15Z</cp:lastPrinted>
  <dcterms:created xsi:type="dcterms:W3CDTF">1998-06-06T19:16:33Z</dcterms:created>
  <dcterms:modified xsi:type="dcterms:W3CDTF">2010-04-17T16:02:04Z</dcterms:modified>
  <cp:category/>
  <cp:version/>
  <cp:contentType/>
  <cp:contentStatus/>
</cp:coreProperties>
</file>