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2120" windowHeight="8775" tabRatio="794" firstSheet="1" activeTab="1"/>
  </bookViews>
  <sheets>
    <sheet name="Лист 1" sheetId="1" r:id="rId1"/>
    <sheet name="S" sheetId="2" r:id="rId2"/>
    <sheet name="M" sheetId="3" r:id="rId3"/>
    <sheet name="L" sheetId="4" r:id="rId4"/>
  </sheets>
  <definedNames>
    <definedName name="_xlnm.Print_Area" localSheetId="3">'L'!$A$1:$O$21</definedName>
    <definedName name="_xlnm.Print_Area" localSheetId="2">'M'!$A$1:$O$24</definedName>
    <definedName name="_xlnm.Print_Area" localSheetId="1">'S'!$A$1:$O$30</definedName>
    <definedName name="_xlnm.Print_Area" localSheetId="0">'Лист 1'!$A$1:$S$36</definedName>
  </definedNames>
  <calcPr fullCalcOnLoad="1"/>
</workbook>
</file>

<file path=xl/sharedStrings.xml><?xml version="1.0" encoding="utf-8"?>
<sst xmlns="http://schemas.openxmlformats.org/spreadsheetml/2006/main" count="277" uniqueCount="106">
  <si>
    <t>контрольное время</t>
  </si>
  <si>
    <t>max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</si>
  <si>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</si>
  <si>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</si>
  <si>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</si>
  <si>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</si>
  <si>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</si>
  <si>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</si>
  <si>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</si>
  <si>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</si>
  <si>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</si>
  <si>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</si>
  <si>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</si>
  <si>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Номер табеля</t>
  </si>
  <si>
    <t>Протокол соревнований по аджилити</t>
  </si>
  <si>
    <t>длина трассы джампинг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</si>
  <si>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</si>
  <si>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</si>
  <si>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</si>
  <si>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</si>
  <si>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</si>
  <si>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</si>
  <si>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 xml:space="preserve">длина трассы аджилити     </t>
  </si>
  <si>
    <t>Всего участников</t>
  </si>
  <si>
    <t>миди М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</si>
  <si>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</si>
  <si>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</si>
  <si>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</si>
  <si>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</si>
  <si>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</si>
  <si>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ФКС Костромской области</t>
  </si>
  <si>
    <t>Коровайкова Ольга</t>
  </si>
  <si>
    <t>малинуа</t>
  </si>
  <si>
    <t>Алмаз</t>
  </si>
  <si>
    <t>метис</t>
  </si>
  <si>
    <t>Яна</t>
  </si>
  <si>
    <t>б/к</t>
  </si>
  <si>
    <t>Роберт Брюс</t>
  </si>
  <si>
    <t>шелти</t>
  </si>
  <si>
    <t>Кенвивиэл Бэлл</t>
  </si>
  <si>
    <t>Огненный Дождь</t>
  </si>
  <si>
    <t>Федос</t>
  </si>
  <si>
    <t>Фиалковый Эльф</t>
  </si>
  <si>
    <t>Хлоя</t>
  </si>
  <si>
    <t>Зв. Экспрессия</t>
  </si>
  <si>
    <t>Бэль</t>
  </si>
  <si>
    <t>Сорокин Денис,г.Иваново</t>
  </si>
  <si>
    <t>Зинчук Виктория, г.Кострома</t>
  </si>
  <si>
    <t>ам.кокер спан</t>
  </si>
  <si>
    <t>Шера</t>
  </si>
  <si>
    <t>Кузнецова Маргарита, г.Рыбинск</t>
  </si>
  <si>
    <t>Айджи</t>
  </si>
  <si>
    <t>Алекинова Татьяна, г.Кострома</t>
  </si>
  <si>
    <t>Бабынина Анастасия, г.Кострома</t>
  </si>
  <si>
    <t>Алексеева Екатерина, г.Кострома</t>
  </si>
  <si>
    <t>Сагдеев Руслан, г.Иваново</t>
  </si>
  <si>
    <t>Сорокин Денис, г.Иваново</t>
  </si>
  <si>
    <t>Кузнецова Маргарита, Г.Рыбинск</t>
  </si>
  <si>
    <t xml:space="preserve">шелти </t>
  </si>
  <si>
    <t>Василиса</t>
  </si>
  <si>
    <t>Росинка из Старой Шуи</t>
  </si>
  <si>
    <t>англ. кокер сп.</t>
  </si>
  <si>
    <t>Нафани Кверти Файер Флай</t>
  </si>
  <si>
    <t>Артист Браво Триумф</t>
  </si>
  <si>
    <t>Молчанова Светлана, г.Кострома</t>
  </si>
  <si>
    <t>Старкова Анна, г.Кострома</t>
  </si>
  <si>
    <t>пудель</t>
  </si>
  <si>
    <t>Макс</t>
  </si>
  <si>
    <t>M</t>
  </si>
  <si>
    <t>L</t>
  </si>
  <si>
    <t>лабрадор</t>
  </si>
  <si>
    <t>Дайва</t>
  </si>
  <si>
    <t>Болдырева Елизавета, г.Иваново</t>
  </si>
  <si>
    <t>ВЕО</t>
  </si>
  <si>
    <t>Мухтар</t>
  </si>
  <si>
    <t>Джерри</t>
  </si>
  <si>
    <t>Курочкин Станислав, г.Кострома</t>
  </si>
  <si>
    <t>Дана</t>
  </si>
  <si>
    <t>Мульти Джамп</t>
  </si>
  <si>
    <t>снят</t>
  </si>
  <si>
    <t>Городилова Зоя, г.Вологда</t>
  </si>
  <si>
    <t>Инсайт Лайф</t>
  </si>
  <si>
    <t>Белозёрова А, г.Рыбинск</t>
  </si>
  <si>
    <t>Челси</t>
  </si>
  <si>
    <t>Альмера</t>
  </si>
  <si>
    <t>Летс Гоу</t>
  </si>
  <si>
    <t>Русский Шоколад</t>
  </si>
  <si>
    <t>Айскнехт Импоссибл Имп</t>
  </si>
  <si>
    <t>ам стаф</t>
  </si>
  <si>
    <t>Ивушка</t>
  </si>
  <si>
    <t>Первенство Костромской области 2010</t>
  </si>
  <si>
    <t>30 мая 2010г</t>
  </si>
  <si>
    <t>Сухова В., г.Рыбинск</t>
  </si>
  <si>
    <t>Тарик</t>
  </si>
  <si>
    <t>Ятманова Юлия, г.Рыбинск</t>
  </si>
  <si>
    <t>Смайлик Хи</t>
  </si>
  <si>
    <t>Сергеев Николай, г.Кострома</t>
  </si>
  <si>
    <t>Нина</t>
  </si>
  <si>
    <t>Зена со Всполья</t>
  </si>
  <si>
    <t>Герасимова Мария, г.Рыбинск</t>
  </si>
  <si>
    <t>Веснушка</t>
  </si>
  <si>
    <t>Трепакова Т.</t>
  </si>
  <si>
    <t>цвергшнауцер</t>
  </si>
  <si>
    <t>Шейла</t>
  </si>
  <si>
    <t>Гордый Лис</t>
  </si>
  <si>
    <t>S+Т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</si>
</sst>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8"/>
      <name val="Arial Cyr"/>
      <family val="2"/>
    </font>
    <font>
      <b/>
      <i/>
      <sz val="8"/>
      <name val="Arial Cyr"/>
      <family val="2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5" fillId="2" borderId="2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Continuous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textRotation="255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5" fillId="2" borderId="4" xfId="0" applyNumberFormat="1" applyFont="1" applyFill="1" applyBorder="1" applyAlignment="1">
      <alignment wrapText="1"/>
    </xf>
    <xf numFmtId="16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49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16" fontId="0" fillId="0" borderId="5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0" borderId="5" xfId="0" applyBorder="1" applyAlignment="1">
      <alignment/>
    </xf>
    <xf numFmtId="49" fontId="9" fillId="0" borderId="7" xfId="0" applyNumberFormat="1" applyFont="1" applyFill="1" applyBorder="1" applyAlignment="1">
      <alignment/>
    </xf>
    <xf numFmtId="49" fontId="9" fillId="0" borderId="6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NumberForma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vertical="center"/>
    </xf>
    <xf numFmtId="49" fontId="0" fillId="0" borderId="5" xfId="0" applyNumberFormat="1" applyBorder="1" applyAlignment="1">
      <alignment wrapText="1"/>
    </xf>
    <xf numFmtId="0" fontId="18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20" fillId="2" borderId="0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21" fillId="3" borderId="7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wrapText="1"/>
    </xf>
    <xf numFmtId="0" fontId="0" fillId="3" borderId="0" xfId="0" applyFill="1" applyBorder="1" applyAlignment="1">
      <alignment/>
    </xf>
    <xf numFmtId="0" fontId="5" fillId="2" borderId="1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2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0" fontId="0" fillId="2" borderId="11" xfId="0" applyFont="1" applyFill="1" applyBorder="1" applyAlignment="1">
      <alignment horizontal="centerContinuous"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2" fontId="0" fillId="0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24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top" wrapText="1" shrinkToFit="1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2" fillId="0" borderId="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3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3" fillId="0" borderId="1" xfId="0" applyFont="1" applyBorder="1" applyAlignment="1">
      <alignment vertical="top" wrapText="1"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V74"/>
  <sheetViews>
    <sheetView workbookViewId="0" topLeftCell="A1">
      <selection activeCell="U10" sqref="U10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4.625" style="0" customWidth="1"/>
    <col min="4" max="4" width="12.875" style="0" customWidth="1"/>
    <col min="5" max="5" width="8.75390625" style="0" customWidth="1"/>
    <col min="6" max="6" width="6.875" style="0" customWidth="1"/>
    <col min="7" max="7" width="6.25390625" style="0" customWidth="1"/>
    <col min="8" max="8" width="7.875" style="0" customWidth="1"/>
    <col min="9" max="9" width="6.375" style="0" customWidth="1"/>
    <col min="10" max="10" width="2.875" style="0" customWidth="1"/>
    <col min="11" max="11" width="0.2421875" style="0" customWidth="1"/>
    <col min="12" max="12" width="7.00390625" style="0" customWidth="1"/>
    <col min="13" max="13" width="6.25390625" style="0" customWidth="1"/>
    <col min="14" max="14" width="8.625" style="0" customWidth="1"/>
    <col min="15" max="15" width="6.25390625" style="0" customWidth="1"/>
    <col min="16" max="16" width="2.875" style="0" customWidth="1"/>
    <col min="17" max="17" width="0.2421875" style="0" customWidth="1"/>
    <col min="18" max="18" width="6.625" style="0" customWidth="1"/>
    <col min="19" max="19" width="7.125" style="0" customWidth="1"/>
  </cols>
  <sheetData>
    <row r="1" spans="1:22" ht="18.75">
      <c r="A1" s="7" t="s">
        <v>14</v>
      </c>
      <c r="B1" s="7"/>
      <c r="C1" s="5"/>
      <c r="D1" s="5"/>
      <c r="E1" s="5"/>
      <c r="F1" s="51"/>
      <c r="G1" s="52"/>
      <c r="H1" s="47"/>
      <c r="I1" s="47"/>
      <c r="J1" s="47"/>
      <c r="K1" s="47"/>
      <c r="L1" s="53"/>
      <c r="M1" s="5"/>
      <c r="N1" s="54"/>
      <c r="O1" s="55"/>
      <c r="P1" s="5"/>
      <c r="Q1" s="4"/>
      <c r="R1" s="128" t="s">
        <v>24</v>
      </c>
      <c r="S1" s="129"/>
      <c r="U1" s="128" t="s">
        <v>24</v>
      </c>
      <c r="V1" s="129"/>
    </row>
    <row r="2" spans="1:19" ht="12.75">
      <c r="A2" s="49" t="s">
        <v>17</v>
      </c>
      <c r="B2" s="4"/>
      <c r="C2" s="5"/>
      <c r="D2" s="50"/>
      <c r="E2" s="50"/>
      <c r="F2" s="5"/>
      <c r="G2" s="4"/>
      <c r="H2" s="5"/>
      <c r="I2" s="5"/>
      <c r="J2" s="5"/>
      <c r="K2" s="5"/>
      <c r="L2" s="25" t="s">
        <v>16</v>
      </c>
      <c r="M2" s="5"/>
      <c r="N2" s="5"/>
      <c r="O2" s="5"/>
      <c r="P2" s="5"/>
      <c r="Q2" s="4"/>
      <c r="R2" s="5"/>
      <c r="S2" s="5"/>
    </row>
    <row r="3" spans="1:19" ht="12.75">
      <c r="A3" s="8" t="s">
        <v>18</v>
      </c>
      <c r="B3" s="5"/>
      <c r="C3" s="5"/>
      <c r="D3" s="47"/>
      <c r="E3" s="5"/>
      <c r="F3" s="33" t="s">
        <v>22</v>
      </c>
      <c r="G3" s="4"/>
      <c r="H3" s="5"/>
      <c r="I3" s="45"/>
      <c r="J3" s="5"/>
      <c r="K3" s="28"/>
      <c r="L3" s="48"/>
      <c r="M3" s="5"/>
      <c r="N3" s="5"/>
      <c r="O3" s="5"/>
      <c r="P3" s="5"/>
      <c r="Q3" s="4"/>
      <c r="R3" s="5"/>
      <c r="S3" s="5"/>
    </row>
    <row r="4" spans="1:19" ht="12.75">
      <c r="A4" s="5"/>
      <c r="B4" s="5"/>
      <c r="C4" s="5"/>
      <c r="D4" s="13"/>
      <c r="E4" s="5"/>
      <c r="F4" s="5" t="s">
        <v>15</v>
      </c>
      <c r="G4" s="4"/>
      <c r="H4" s="5"/>
      <c r="I4" s="47"/>
      <c r="J4" s="5"/>
      <c r="K4" s="13"/>
      <c r="L4" s="47"/>
      <c r="M4" s="26"/>
      <c r="N4" s="5"/>
      <c r="O4" s="5"/>
      <c r="P4" s="5"/>
      <c r="Q4" s="4"/>
      <c r="R4" s="5"/>
      <c r="S4" s="5"/>
    </row>
    <row r="5" spans="1:19" ht="12.75">
      <c r="A5" s="4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4"/>
      <c r="R5" s="5"/>
      <c r="S5" s="5"/>
    </row>
    <row r="6" spans="1:22" ht="18">
      <c r="A6" s="4"/>
      <c r="B6" s="37" t="s">
        <v>23</v>
      </c>
      <c r="C6" s="14"/>
      <c r="D6" s="5"/>
      <c r="E6" s="5"/>
      <c r="F6" s="7" t="s">
        <v>19</v>
      </c>
      <c r="G6" s="5"/>
      <c r="H6" s="5"/>
      <c r="I6" s="5"/>
      <c r="J6" s="5"/>
      <c r="K6" s="4"/>
      <c r="L6" s="7" t="s">
        <v>9</v>
      </c>
      <c r="M6" s="5"/>
      <c r="N6" s="5"/>
      <c r="O6" s="5"/>
      <c r="P6" s="5"/>
      <c r="Q6" s="4"/>
      <c r="R6" s="5"/>
      <c r="S6" s="5"/>
      <c r="U6" s="54"/>
      <c r="V6" s="55"/>
    </row>
    <row r="7" spans="1:19" ht="12.75">
      <c r="A7" s="4"/>
      <c r="B7" s="5"/>
      <c r="C7" s="5"/>
      <c r="D7" s="5"/>
      <c r="E7" s="5"/>
      <c r="F7" s="5" t="s">
        <v>0</v>
      </c>
      <c r="G7" s="5"/>
      <c r="H7" s="5"/>
      <c r="I7" s="36" t="s">
        <v>1</v>
      </c>
      <c r="J7" s="5"/>
      <c r="K7" s="4"/>
      <c r="L7" s="5" t="s">
        <v>0</v>
      </c>
      <c r="M7" s="5"/>
      <c r="N7" s="5"/>
      <c r="O7" s="5" t="s">
        <v>1</v>
      </c>
      <c r="P7" s="5"/>
      <c r="Q7" s="4"/>
      <c r="R7" s="5"/>
      <c r="S7" s="5"/>
    </row>
    <row r="8" spans="1:19" ht="20.25">
      <c r="A8" s="5"/>
      <c r="B8" s="32" t="s">
        <v>21</v>
      </c>
      <c r="C8" s="5"/>
      <c r="D8" s="5"/>
      <c r="E8" s="5"/>
      <c r="F8" s="45"/>
      <c r="G8" s="5"/>
      <c r="H8" s="5"/>
      <c r="I8" s="46"/>
      <c r="J8" s="5"/>
      <c r="K8" s="4"/>
      <c r="L8" s="13"/>
      <c r="M8" s="5"/>
      <c r="N8" s="5"/>
      <c r="O8" s="31"/>
      <c r="P8" s="5"/>
      <c r="Q8" s="5"/>
      <c r="R8" s="5"/>
      <c r="S8" s="5"/>
    </row>
    <row r="9" spans="1:19" ht="79.5">
      <c r="A9" s="16" t="s">
        <v>8</v>
      </c>
      <c r="B9" s="17" t="s">
        <v>12</v>
      </c>
      <c r="C9" s="16" t="s">
        <v>13</v>
      </c>
      <c r="D9" s="17" t="s">
        <v>10</v>
      </c>
      <c r="E9" s="18" t="s">
        <v>11</v>
      </c>
      <c r="F9" s="19" t="s">
        <v>2</v>
      </c>
      <c r="G9" s="20" t="s">
        <v>3</v>
      </c>
      <c r="H9" s="21" t="s">
        <v>4</v>
      </c>
      <c r="I9" s="34" t="s">
        <v>5</v>
      </c>
      <c r="J9" s="22" t="s">
        <v>6</v>
      </c>
      <c r="K9" s="4"/>
      <c r="L9" s="21" t="s">
        <v>2</v>
      </c>
      <c r="M9" s="20" t="s">
        <v>3</v>
      </c>
      <c r="N9" s="21" t="s">
        <v>4</v>
      </c>
      <c r="O9" s="35" t="s">
        <v>5</v>
      </c>
      <c r="P9" s="22" t="s">
        <v>6</v>
      </c>
      <c r="Q9" s="6"/>
      <c r="R9" s="27" t="s">
        <v>7</v>
      </c>
      <c r="S9" s="27" t="s">
        <v>20</v>
      </c>
    </row>
    <row r="10" spans="1:19" ht="12.75">
      <c r="A10" s="15"/>
      <c r="B10" s="11"/>
      <c r="C10" s="38"/>
      <c r="D10" s="40"/>
      <c r="E10" s="38"/>
      <c r="F10" s="24"/>
      <c r="G10" s="15"/>
      <c r="H10" s="3"/>
      <c r="I10" s="3"/>
      <c r="J10" s="1"/>
      <c r="K10" s="1"/>
      <c r="L10" s="24"/>
      <c r="M10" s="15"/>
      <c r="N10" s="3"/>
      <c r="O10" s="3"/>
      <c r="P10" s="1"/>
      <c r="Q10" s="1"/>
      <c r="R10" s="3"/>
      <c r="S10" s="3"/>
    </row>
    <row r="11" spans="1:19" ht="12.75">
      <c r="A11" s="15"/>
      <c r="B11" s="11"/>
      <c r="C11" s="38"/>
      <c r="D11" s="40"/>
      <c r="E11" s="39"/>
      <c r="F11" s="24"/>
      <c r="G11" s="15"/>
      <c r="H11" s="3"/>
      <c r="I11" s="3"/>
      <c r="J11" s="1"/>
      <c r="K11" s="1"/>
      <c r="L11" s="24"/>
      <c r="M11" s="15"/>
      <c r="N11" s="3"/>
      <c r="O11" s="3"/>
      <c r="P11" s="1"/>
      <c r="Q11" s="1"/>
      <c r="R11" s="3"/>
      <c r="S11" s="3"/>
    </row>
    <row r="12" spans="1:19" ht="12.75">
      <c r="A12" s="15"/>
      <c r="B12" s="1"/>
      <c r="C12" s="38"/>
      <c r="D12" s="1"/>
      <c r="E12" s="30"/>
      <c r="F12" s="24"/>
      <c r="G12" s="15"/>
      <c r="H12" s="3"/>
      <c r="I12" s="3"/>
      <c r="J12" s="1"/>
      <c r="K12" s="1"/>
      <c r="L12" s="24"/>
      <c r="M12" s="15"/>
      <c r="N12" s="3"/>
      <c r="O12" s="3"/>
      <c r="P12" s="1"/>
      <c r="Q12" s="1"/>
      <c r="R12" s="3"/>
      <c r="S12" s="3"/>
    </row>
    <row r="13" spans="1:19" ht="12.75">
      <c r="A13" s="15"/>
      <c r="B13" s="40"/>
      <c r="C13" s="38"/>
      <c r="D13" s="40"/>
      <c r="E13" s="40"/>
      <c r="F13" s="24"/>
      <c r="G13" s="15"/>
      <c r="H13" s="3"/>
      <c r="I13" s="3"/>
      <c r="J13" s="1"/>
      <c r="K13" s="1"/>
      <c r="L13" s="24"/>
      <c r="M13" s="15"/>
      <c r="N13" s="3"/>
      <c r="O13" s="3"/>
      <c r="P13" s="1"/>
      <c r="Q13" s="1"/>
      <c r="R13" s="3"/>
      <c r="S13" s="3"/>
    </row>
    <row r="14" spans="1:19" ht="12.75">
      <c r="A14" s="15"/>
      <c r="B14" s="9"/>
      <c r="C14" s="38"/>
      <c r="D14" s="40"/>
      <c r="E14" s="10"/>
      <c r="F14" s="29"/>
      <c r="G14" s="15"/>
      <c r="H14" s="3"/>
      <c r="I14" s="3"/>
      <c r="J14" s="2"/>
      <c r="K14" s="1"/>
      <c r="L14" s="24"/>
      <c r="M14" s="15"/>
      <c r="N14" s="3"/>
      <c r="O14" s="3"/>
      <c r="P14" s="23"/>
      <c r="Q14" s="12"/>
      <c r="R14" s="3"/>
      <c r="S14" s="3"/>
    </row>
    <row r="15" spans="1:19" ht="12.75">
      <c r="A15" s="15"/>
      <c r="B15" s="1"/>
      <c r="C15" s="38"/>
      <c r="D15" s="1"/>
      <c r="E15" s="30"/>
      <c r="F15" s="24"/>
      <c r="G15" s="15"/>
      <c r="H15" s="3"/>
      <c r="I15" s="3"/>
      <c r="J15" s="1"/>
      <c r="K15" s="1"/>
      <c r="L15" s="24"/>
      <c r="M15" s="15"/>
      <c r="N15" s="3"/>
      <c r="O15" s="3"/>
      <c r="P15" s="1"/>
      <c r="Q15" s="1"/>
      <c r="R15" s="3"/>
      <c r="S15" s="3"/>
    </row>
    <row r="16" spans="1:19" ht="12.75">
      <c r="A16" s="15"/>
      <c r="B16" s="1"/>
      <c r="C16" s="38"/>
      <c r="D16" s="1"/>
      <c r="E16" s="30"/>
      <c r="F16" s="24"/>
      <c r="G16" s="15"/>
      <c r="H16" s="3"/>
      <c r="I16" s="3"/>
      <c r="J16" s="1"/>
      <c r="K16" s="1"/>
      <c r="L16" s="24"/>
      <c r="M16" s="15"/>
      <c r="N16" s="3"/>
      <c r="O16" s="3"/>
      <c r="P16" s="1"/>
      <c r="Q16" s="1"/>
      <c r="R16" s="3"/>
      <c r="S16" s="3"/>
    </row>
    <row r="17" spans="1:19" ht="12.75">
      <c r="A17" s="15"/>
      <c r="B17" s="9"/>
      <c r="C17" s="38"/>
      <c r="D17" s="40"/>
      <c r="E17" s="40"/>
      <c r="F17" s="24"/>
      <c r="G17" s="15"/>
      <c r="H17" s="3"/>
      <c r="I17" s="3"/>
      <c r="J17" s="1"/>
      <c r="K17" s="1"/>
      <c r="L17" s="24"/>
      <c r="M17" s="15"/>
      <c r="N17" s="3"/>
      <c r="O17" s="3"/>
      <c r="P17" s="1"/>
      <c r="Q17" s="1"/>
      <c r="R17" s="3"/>
      <c r="S17" s="3"/>
    </row>
    <row r="18" spans="1:19" ht="12.75">
      <c r="A18" s="15"/>
      <c r="B18" s="9"/>
      <c r="C18" s="38"/>
      <c r="D18" s="40"/>
      <c r="E18" s="40"/>
      <c r="F18" s="24"/>
      <c r="G18" s="15"/>
      <c r="H18" s="3"/>
      <c r="I18" s="3"/>
      <c r="J18" s="1"/>
      <c r="K18" s="1"/>
      <c r="L18" s="24"/>
      <c r="M18" s="15"/>
      <c r="N18" s="3"/>
      <c r="O18" s="3"/>
      <c r="P18" s="1"/>
      <c r="Q18" s="1"/>
      <c r="R18" s="3"/>
      <c r="S18" s="3"/>
    </row>
    <row r="19" spans="1:19" ht="12.75">
      <c r="A19" s="15"/>
      <c r="B19" s="9"/>
      <c r="C19" s="38"/>
      <c r="D19" s="10"/>
      <c r="E19" s="10"/>
      <c r="F19" s="24"/>
      <c r="G19" s="15"/>
      <c r="H19" s="3"/>
      <c r="I19" s="3"/>
      <c r="J19" s="1"/>
      <c r="K19" s="1"/>
      <c r="L19" s="24"/>
      <c r="M19" s="15"/>
      <c r="N19" s="3"/>
      <c r="O19" s="3"/>
      <c r="P19" s="1"/>
      <c r="Q19" s="1"/>
      <c r="R19" s="3"/>
      <c r="S19" s="3"/>
    </row>
    <row r="20" spans="1:19" ht="12.75">
      <c r="A20" s="15"/>
      <c r="B20" s="9"/>
      <c r="C20" s="38"/>
      <c r="D20" s="40"/>
      <c r="E20" s="10"/>
      <c r="F20" s="24"/>
      <c r="G20" s="15"/>
      <c r="H20" s="3"/>
      <c r="I20" s="3"/>
      <c r="J20" s="1"/>
      <c r="K20" s="1"/>
      <c r="L20" s="24"/>
      <c r="M20" s="15"/>
      <c r="N20" s="3"/>
      <c r="O20" s="3"/>
      <c r="P20" s="1"/>
      <c r="Q20" s="1"/>
      <c r="R20" s="3"/>
      <c r="S20" s="3"/>
    </row>
    <row r="21" spans="1:19" ht="12.75">
      <c r="A21" s="1"/>
      <c r="B21" s="9"/>
      <c r="C21" s="38"/>
      <c r="D21" s="40"/>
      <c r="E21" s="10"/>
      <c r="F21" s="24"/>
      <c r="G21" s="15"/>
      <c r="H21" s="3"/>
      <c r="I21" s="3"/>
      <c r="J21" s="1"/>
      <c r="K21" s="1"/>
      <c r="L21" s="24"/>
      <c r="M21" s="15"/>
      <c r="N21" s="3"/>
      <c r="O21" s="3"/>
      <c r="P21" s="1"/>
      <c r="Q21" s="1"/>
      <c r="R21" s="3"/>
      <c r="S21" s="3"/>
    </row>
    <row r="22" spans="1:19" ht="12.75">
      <c r="A22" s="15"/>
      <c r="B22" s="9"/>
      <c r="C22" s="38"/>
      <c r="D22" s="10"/>
      <c r="E22" s="10"/>
      <c r="F22" s="24"/>
      <c r="G22" s="15"/>
      <c r="H22" s="3"/>
      <c r="I22" s="3"/>
      <c r="J22" s="1"/>
      <c r="K22" s="1"/>
      <c r="L22" s="24"/>
      <c r="M22" s="15"/>
      <c r="N22" s="3"/>
      <c r="O22" s="3"/>
      <c r="P22" s="1"/>
      <c r="Q22" s="1"/>
      <c r="R22" s="3"/>
      <c r="S22" s="3"/>
    </row>
    <row r="23" spans="1:19" ht="12.75">
      <c r="A23" s="1"/>
      <c r="B23" s="9"/>
      <c r="C23" s="38"/>
      <c r="D23" s="40"/>
      <c r="E23" s="40"/>
      <c r="F23" s="24"/>
      <c r="G23" s="15"/>
      <c r="H23" s="3"/>
      <c r="I23" s="3"/>
      <c r="J23" s="1"/>
      <c r="K23" s="1"/>
      <c r="L23" s="24"/>
      <c r="M23" s="15"/>
      <c r="N23" s="3"/>
      <c r="O23" s="3"/>
      <c r="P23" s="1"/>
      <c r="Q23" s="1"/>
      <c r="R23" s="3"/>
      <c r="S23" s="3"/>
    </row>
    <row r="24" spans="1:19" ht="12.75">
      <c r="A24" s="1"/>
      <c r="B24" s="9"/>
      <c r="C24" s="38"/>
      <c r="D24" s="40"/>
      <c r="E24" s="40"/>
      <c r="F24" s="24"/>
      <c r="G24" s="15"/>
      <c r="H24" s="3"/>
      <c r="I24" s="3"/>
      <c r="J24" s="1"/>
      <c r="K24" s="1"/>
      <c r="L24" s="24"/>
      <c r="M24" s="15"/>
      <c r="N24" s="3"/>
      <c r="O24" s="3"/>
      <c r="P24" s="1"/>
      <c r="Q24" s="1"/>
      <c r="R24" s="3"/>
      <c r="S24" s="3"/>
    </row>
    <row r="25" spans="1:19" ht="12.75">
      <c r="A25" s="1"/>
      <c r="B25" s="9"/>
      <c r="C25" s="38"/>
      <c r="D25" s="40"/>
      <c r="E25" s="40"/>
      <c r="F25" s="24"/>
      <c r="G25" s="15"/>
      <c r="H25" s="3"/>
      <c r="I25" s="3"/>
      <c r="J25" s="1"/>
      <c r="K25" s="1"/>
      <c r="L25" s="24"/>
      <c r="M25" s="15"/>
      <c r="N25" s="3"/>
      <c r="O25" s="3"/>
      <c r="P25" s="1"/>
      <c r="Q25" s="1"/>
      <c r="R25" s="3"/>
      <c r="S25" s="3"/>
    </row>
    <row r="26" spans="1:19" ht="12.75">
      <c r="A26" s="15"/>
      <c r="B26" s="1"/>
      <c r="C26" s="38"/>
      <c r="D26" s="42"/>
      <c r="E26" s="30"/>
      <c r="F26" s="24"/>
      <c r="G26" s="15"/>
      <c r="H26" s="3"/>
      <c r="I26" s="3"/>
      <c r="J26" s="15"/>
      <c r="K26" s="15"/>
      <c r="L26" s="24"/>
      <c r="M26" s="15"/>
      <c r="N26" s="3"/>
      <c r="O26" s="3"/>
      <c r="P26" s="15"/>
      <c r="Q26" s="15"/>
      <c r="R26" s="3"/>
      <c r="S26" s="3"/>
    </row>
    <row r="27" spans="1:19" ht="12.75">
      <c r="A27" s="1"/>
      <c r="B27" s="9"/>
      <c r="C27" s="38"/>
      <c r="D27" s="10"/>
      <c r="E27" s="10"/>
      <c r="F27" s="24"/>
      <c r="G27" s="15"/>
      <c r="H27" s="3"/>
      <c r="I27" s="3"/>
      <c r="J27" s="1"/>
      <c r="K27" s="1"/>
      <c r="L27" s="24"/>
      <c r="M27" s="15"/>
      <c r="N27" s="3"/>
      <c r="O27" s="3"/>
      <c r="P27" s="1"/>
      <c r="Q27" s="1"/>
      <c r="R27" s="3"/>
      <c r="S27" s="3"/>
    </row>
    <row r="28" spans="1:19" ht="12.75">
      <c r="A28" s="1"/>
      <c r="B28" s="9"/>
      <c r="C28" s="38"/>
      <c r="D28" s="10"/>
      <c r="E28" s="10"/>
      <c r="F28" s="24"/>
      <c r="G28" s="15"/>
      <c r="H28" s="3"/>
      <c r="I28" s="3"/>
      <c r="J28" s="1"/>
      <c r="K28" s="1"/>
      <c r="L28" s="24"/>
      <c r="M28" s="15"/>
      <c r="N28" s="3"/>
      <c r="O28" s="3"/>
      <c r="P28" s="1"/>
      <c r="Q28" s="1"/>
      <c r="R28" s="3"/>
      <c r="S28" s="3"/>
    </row>
    <row r="29" spans="1:19" ht="12.75">
      <c r="A29" s="1"/>
      <c r="B29" s="9"/>
      <c r="C29" s="38"/>
      <c r="D29" s="10"/>
      <c r="E29" s="10"/>
      <c r="F29" s="24"/>
      <c r="G29" s="15"/>
      <c r="H29" s="3"/>
      <c r="I29" s="3"/>
      <c r="J29" s="1"/>
      <c r="K29" s="1"/>
      <c r="L29" s="24"/>
      <c r="M29" s="15"/>
      <c r="N29" s="3"/>
      <c r="O29" s="3"/>
      <c r="P29" s="1"/>
      <c r="Q29" s="1"/>
      <c r="R29" s="3"/>
      <c r="S29" s="3"/>
    </row>
    <row r="30" spans="1:19" ht="12.75">
      <c r="A30" s="1"/>
      <c r="B30" s="9"/>
      <c r="C30" s="38"/>
      <c r="D30" s="10"/>
      <c r="E30" s="10"/>
      <c r="F30" s="24"/>
      <c r="G30" s="15"/>
      <c r="H30" s="3"/>
      <c r="I30" s="3"/>
      <c r="J30" s="1"/>
      <c r="K30" s="1"/>
      <c r="L30" s="24"/>
      <c r="M30" s="15"/>
      <c r="N30" s="3"/>
      <c r="O30" s="3"/>
      <c r="P30" s="1"/>
      <c r="Q30" s="1"/>
      <c r="R30" s="3"/>
      <c r="S30" s="3"/>
    </row>
    <row r="31" spans="1:19" ht="12.75">
      <c r="A31" s="1"/>
      <c r="B31" s="12"/>
      <c r="C31" s="38"/>
      <c r="D31" s="41"/>
      <c r="E31" s="43"/>
      <c r="F31" s="24"/>
      <c r="G31" s="15"/>
      <c r="H31" s="3"/>
      <c r="I31" s="3"/>
      <c r="J31" s="1"/>
      <c r="K31" s="1"/>
      <c r="L31" s="24"/>
      <c r="M31" s="15"/>
      <c r="N31" s="3"/>
      <c r="O31" s="3"/>
      <c r="P31" s="1"/>
      <c r="Q31" s="1"/>
      <c r="R31" s="3"/>
      <c r="S31" s="3"/>
    </row>
    <row r="32" spans="1:19" ht="12.75">
      <c r="A32" s="1"/>
      <c r="B32" s="12"/>
      <c r="C32" s="38"/>
      <c r="D32" s="41"/>
      <c r="E32" s="43"/>
      <c r="F32" s="24"/>
      <c r="G32" s="15"/>
      <c r="H32" s="3"/>
      <c r="I32" s="3"/>
      <c r="J32" s="1"/>
      <c r="K32" s="1"/>
      <c r="L32" s="24"/>
      <c r="M32" s="15"/>
      <c r="N32" s="3"/>
      <c r="O32" s="3"/>
      <c r="P32" s="1"/>
      <c r="Q32" s="1"/>
      <c r="R32" s="3"/>
      <c r="S32" s="3"/>
    </row>
    <row r="33" spans="1:19" ht="12.75">
      <c r="A33" s="1"/>
      <c r="B33" s="12"/>
      <c r="C33" s="38"/>
      <c r="D33" s="41"/>
      <c r="E33" s="43"/>
      <c r="F33" s="24"/>
      <c r="G33" s="15"/>
      <c r="H33" s="3"/>
      <c r="I33" s="3"/>
      <c r="J33" s="1"/>
      <c r="K33" s="1"/>
      <c r="L33" s="24"/>
      <c r="M33" s="15"/>
      <c r="N33" s="3"/>
      <c r="O33" s="3"/>
      <c r="P33" s="1"/>
      <c r="Q33" s="1"/>
      <c r="R33" s="3"/>
      <c r="S33" s="3"/>
    </row>
    <row r="34" spans="1:19" ht="12.75">
      <c r="A34" s="1"/>
      <c r="B34" s="9"/>
      <c r="C34" s="38"/>
      <c r="D34" s="10"/>
      <c r="E34" s="10"/>
      <c r="F34" s="24"/>
      <c r="G34" s="15"/>
      <c r="H34" s="3"/>
      <c r="I34" s="3"/>
      <c r="J34" s="1"/>
      <c r="K34" s="1"/>
      <c r="L34" s="24"/>
      <c r="M34" s="15"/>
      <c r="N34" s="3"/>
      <c r="O34" s="3"/>
      <c r="P34" s="1"/>
      <c r="Q34" s="1"/>
      <c r="R34" s="3"/>
      <c r="S34" s="3"/>
    </row>
    <row r="35" spans="1:19" ht="12.75">
      <c r="A35" s="1"/>
      <c r="B35" s="1"/>
      <c r="C35" s="38"/>
      <c r="D35" s="1"/>
      <c r="E35" s="30"/>
      <c r="F35" s="24"/>
      <c r="G35" s="15"/>
      <c r="H35" s="3"/>
      <c r="I35" s="3"/>
      <c r="J35" s="1"/>
      <c r="K35" s="1"/>
      <c r="L35" s="24"/>
      <c r="M35" s="15"/>
      <c r="N35" s="3"/>
      <c r="O35" s="3"/>
      <c r="P35" s="1"/>
      <c r="Q35" s="1"/>
      <c r="R35" s="3"/>
      <c r="S35" s="3"/>
    </row>
    <row r="36" spans="1:19" ht="12.75">
      <c r="A36" s="1"/>
      <c r="B36" s="1"/>
      <c r="C36" s="38"/>
      <c r="D36" s="1"/>
      <c r="E36" s="30"/>
      <c r="F36" s="24"/>
      <c r="G36" s="15"/>
      <c r="H36" s="3"/>
      <c r="I36" s="3"/>
      <c r="J36" s="1"/>
      <c r="K36" s="1"/>
      <c r="L36" s="24"/>
      <c r="M36" s="15"/>
      <c r="N36" s="3"/>
      <c r="O36" s="3"/>
      <c r="P36" s="1"/>
      <c r="Q36" s="1"/>
      <c r="R36" s="3"/>
      <c r="S36" s="3"/>
    </row>
    <row r="37" spans="1:19" ht="12.75">
      <c r="A37" s="1"/>
      <c r="B37" s="9"/>
      <c r="C37" s="38"/>
      <c r="D37" s="10"/>
      <c r="E37" s="10"/>
      <c r="F37" s="24"/>
      <c r="G37" s="15"/>
      <c r="H37" s="3"/>
      <c r="I37" s="3"/>
      <c r="J37" s="1"/>
      <c r="K37" s="1"/>
      <c r="L37" s="24"/>
      <c r="M37" s="15"/>
      <c r="N37" s="3"/>
      <c r="O37" s="3"/>
      <c r="P37" s="1"/>
      <c r="Q37" s="1"/>
      <c r="R37" s="3"/>
      <c r="S37" s="3"/>
    </row>
    <row r="38" spans="1:19" ht="12.75">
      <c r="A38" s="1"/>
      <c r="B38" s="9"/>
      <c r="C38" s="38"/>
      <c r="D38" s="10"/>
      <c r="E38" s="10"/>
      <c r="F38" s="24"/>
      <c r="G38" s="15"/>
      <c r="H38" s="3"/>
      <c r="I38" s="3"/>
      <c r="J38" s="1"/>
      <c r="K38" s="1"/>
      <c r="L38" s="24"/>
      <c r="M38" s="15"/>
      <c r="N38" s="3"/>
      <c r="O38" s="3"/>
      <c r="P38" s="1"/>
      <c r="Q38" s="1"/>
      <c r="R38" s="3"/>
      <c r="S38" s="3"/>
    </row>
    <row r="39" spans="1:19" ht="12.75">
      <c r="A39" s="1"/>
      <c r="B39" s="1"/>
      <c r="C39" s="38"/>
      <c r="D39" s="42"/>
      <c r="E39" s="42"/>
      <c r="F39" s="24"/>
      <c r="G39" s="15"/>
      <c r="H39" s="3"/>
      <c r="I39" s="3"/>
      <c r="J39" s="1"/>
      <c r="K39" s="1"/>
      <c r="L39" s="24"/>
      <c r="M39" s="15"/>
      <c r="N39" s="3"/>
      <c r="O39" s="3"/>
      <c r="P39" s="1"/>
      <c r="Q39" s="1"/>
      <c r="R39" s="3"/>
      <c r="S39" s="3"/>
    </row>
    <row r="40" spans="1:19" ht="12.75">
      <c r="A40" s="1"/>
      <c r="B40" s="1"/>
      <c r="C40" s="38"/>
      <c r="D40" s="1"/>
      <c r="E40" s="30"/>
      <c r="F40" s="24"/>
      <c r="G40" s="15"/>
      <c r="H40" s="3"/>
      <c r="I40" s="3"/>
      <c r="J40" s="1"/>
      <c r="K40" s="1"/>
      <c r="L40" s="24"/>
      <c r="M40" s="15"/>
      <c r="N40" s="3"/>
      <c r="O40" s="3"/>
      <c r="P40" s="1"/>
      <c r="Q40" s="1"/>
      <c r="R40" s="3"/>
      <c r="S40" s="3"/>
    </row>
    <row r="41" spans="1:19" ht="12.75">
      <c r="A41" s="1"/>
      <c r="B41" s="1"/>
      <c r="C41" s="38"/>
      <c r="D41" s="1"/>
      <c r="E41" s="1"/>
      <c r="F41" s="24"/>
      <c r="G41" s="15"/>
      <c r="H41" s="3"/>
      <c r="I41" s="3"/>
      <c r="J41" s="1"/>
      <c r="K41" s="1"/>
      <c r="L41" s="24"/>
      <c r="M41" s="15"/>
      <c r="N41" s="3"/>
      <c r="O41" s="3"/>
      <c r="P41" s="1"/>
      <c r="Q41" s="1"/>
      <c r="R41" s="3"/>
      <c r="S41" s="3"/>
    </row>
    <row r="42" spans="1:19" ht="12.75">
      <c r="A42" s="1"/>
      <c r="B42" s="1"/>
      <c r="C42" s="38"/>
      <c r="D42" s="1"/>
      <c r="E42" s="1"/>
      <c r="F42" s="24"/>
      <c r="G42" s="15"/>
      <c r="H42" s="3"/>
      <c r="I42" s="3"/>
      <c r="J42" s="1"/>
      <c r="K42" s="1"/>
      <c r="L42" s="24"/>
      <c r="M42" s="15"/>
      <c r="N42" s="3"/>
      <c r="O42" s="3"/>
      <c r="P42" s="1"/>
      <c r="Q42" s="1"/>
      <c r="R42" s="3"/>
      <c r="S42" s="3"/>
    </row>
    <row r="43" spans="1:19" ht="12.75">
      <c r="A43" s="1"/>
      <c r="B43" s="1"/>
      <c r="C43" s="38"/>
      <c r="D43" s="1"/>
      <c r="E43" s="1"/>
      <c r="F43" s="24"/>
      <c r="G43" s="15"/>
      <c r="H43" s="3"/>
      <c r="I43" s="3"/>
      <c r="J43" s="1"/>
      <c r="K43" s="1"/>
      <c r="L43" s="24"/>
      <c r="M43" s="15"/>
      <c r="N43" s="3"/>
      <c r="O43" s="3"/>
      <c r="P43" s="1"/>
      <c r="Q43" s="1"/>
      <c r="R43" s="3"/>
      <c r="S43" s="3"/>
    </row>
    <row r="44" spans="1:19" ht="12.75">
      <c r="A44" s="1"/>
      <c r="B44" s="1"/>
      <c r="C44" s="38"/>
      <c r="D44" s="1"/>
      <c r="E44" s="30"/>
      <c r="F44" s="24"/>
      <c r="G44" s="15"/>
      <c r="H44" s="3"/>
      <c r="I44" s="3"/>
      <c r="J44" s="1"/>
      <c r="K44" s="1"/>
      <c r="L44" s="24"/>
      <c r="M44" s="15"/>
      <c r="N44" s="3"/>
      <c r="O44" s="3"/>
      <c r="P44" s="1"/>
      <c r="Q44" s="1"/>
      <c r="R44" s="3"/>
      <c r="S44" s="3"/>
    </row>
    <row r="45" spans="1:19" ht="12.75">
      <c r="A45" s="1"/>
      <c r="B45" s="1"/>
      <c r="C45" s="38"/>
      <c r="D45" s="1"/>
      <c r="E45" s="30"/>
      <c r="F45" s="24"/>
      <c r="G45" s="15"/>
      <c r="H45" s="3"/>
      <c r="I45" s="3"/>
      <c r="J45" s="1"/>
      <c r="K45" s="1"/>
      <c r="L45" s="24"/>
      <c r="M45" s="15"/>
      <c r="N45" s="3"/>
      <c r="O45" s="3"/>
      <c r="P45" s="1"/>
      <c r="Q45" s="1"/>
      <c r="R45" s="3"/>
      <c r="S45" s="3"/>
    </row>
    <row r="46" spans="1:19" ht="12.75">
      <c r="A46" s="1"/>
      <c r="B46" s="1"/>
      <c r="C46" s="38"/>
      <c r="D46" s="1"/>
      <c r="E46" s="30"/>
      <c r="F46" s="24"/>
      <c r="G46" s="15"/>
      <c r="H46" s="3"/>
      <c r="I46" s="3"/>
      <c r="J46" s="1"/>
      <c r="K46" s="1"/>
      <c r="L46" s="24"/>
      <c r="M46" s="15"/>
      <c r="N46" s="3"/>
      <c r="O46" s="3"/>
      <c r="P46" s="1"/>
      <c r="Q46" s="1"/>
      <c r="R46" s="3"/>
      <c r="S46" s="3"/>
    </row>
    <row r="47" spans="1:19" ht="12.75">
      <c r="A47" s="1"/>
      <c r="B47" s="1"/>
      <c r="C47" s="38"/>
      <c r="D47" s="1"/>
      <c r="E47" s="30"/>
      <c r="F47" s="24"/>
      <c r="G47" s="15"/>
      <c r="H47" s="3"/>
      <c r="I47" s="3"/>
      <c r="J47" s="1"/>
      <c r="K47" s="1"/>
      <c r="L47" s="24"/>
      <c r="M47" s="15"/>
      <c r="N47" s="3"/>
      <c r="O47" s="3"/>
      <c r="P47" s="1"/>
      <c r="Q47" s="1"/>
      <c r="R47" s="3"/>
      <c r="S47" s="3"/>
    </row>
    <row r="48" spans="1:19" ht="12.75">
      <c r="A48" s="1"/>
      <c r="B48" s="1"/>
      <c r="C48" s="38"/>
      <c r="D48" s="44"/>
      <c r="E48" s="30"/>
      <c r="F48" s="24"/>
      <c r="G48" s="15"/>
      <c r="H48" s="3"/>
      <c r="I48" s="3"/>
      <c r="J48" s="1"/>
      <c r="K48" s="1"/>
      <c r="L48" s="24"/>
      <c r="M48" s="15"/>
      <c r="N48" s="3"/>
      <c r="O48" s="3"/>
      <c r="P48" s="1"/>
      <c r="Q48" s="1"/>
      <c r="R48" s="3"/>
      <c r="S48" s="3"/>
    </row>
    <row r="49" spans="1:19" ht="12.75">
      <c r="A49" s="1"/>
      <c r="B49" s="1"/>
      <c r="C49" s="38"/>
      <c r="D49" s="44"/>
      <c r="E49" s="30"/>
      <c r="F49" s="24"/>
      <c r="G49" s="15"/>
      <c r="H49" s="3"/>
      <c r="I49" s="3"/>
      <c r="J49" s="1"/>
      <c r="K49" s="1"/>
      <c r="L49" s="24"/>
      <c r="M49" s="15"/>
      <c r="N49" s="3"/>
      <c r="O49" s="3"/>
      <c r="P49" s="1"/>
      <c r="Q49" s="1"/>
      <c r="R49" s="3"/>
      <c r="S49" s="3"/>
    </row>
    <row r="50" spans="1:19" ht="12.75">
      <c r="A50" s="15"/>
      <c r="B50" s="1"/>
      <c r="C50" s="38"/>
      <c r="D50" s="42"/>
      <c r="E50" s="42"/>
      <c r="F50" s="24"/>
      <c r="G50" s="15"/>
      <c r="H50" s="3"/>
      <c r="I50" s="3"/>
      <c r="J50" s="1"/>
      <c r="K50" s="1"/>
      <c r="L50" s="24"/>
      <c r="M50" s="15"/>
      <c r="N50" s="3"/>
      <c r="O50" s="3"/>
      <c r="P50" s="1"/>
      <c r="Q50" s="1"/>
      <c r="R50" s="3"/>
      <c r="S50" s="3"/>
    </row>
    <row r="51" spans="1:19" ht="12.75">
      <c r="A51" s="15"/>
      <c r="B51" s="1"/>
      <c r="C51" s="38"/>
      <c r="D51" s="42"/>
      <c r="E51" s="42"/>
      <c r="F51" s="24"/>
      <c r="G51" s="15"/>
      <c r="H51" s="3"/>
      <c r="I51" s="3"/>
      <c r="J51" s="1"/>
      <c r="K51" s="1"/>
      <c r="L51" s="24"/>
      <c r="M51" s="15"/>
      <c r="N51" s="3"/>
      <c r="O51" s="3"/>
      <c r="P51" s="1"/>
      <c r="Q51" s="1"/>
      <c r="R51" s="3"/>
      <c r="S51" s="3"/>
    </row>
    <row r="52" spans="1:19" ht="12.75">
      <c r="A52" s="15"/>
      <c r="B52" s="12"/>
      <c r="C52" s="38"/>
      <c r="D52" s="41"/>
      <c r="E52" s="41"/>
      <c r="F52" s="24"/>
      <c r="G52" s="15"/>
      <c r="H52" s="3"/>
      <c r="I52" s="3"/>
      <c r="J52" s="15"/>
      <c r="K52" s="15"/>
      <c r="L52" s="24"/>
      <c r="M52" s="15"/>
      <c r="N52" s="3"/>
      <c r="O52" s="3"/>
      <c r="P52" s="15"/>
      <c r="Q52" s="15"/>
      <c r="R52" s="3"/>
      <c r="S52" s="3"/>
    </row>
    <row r="53" spans="1:19" ht="12.75">
      <c r="A53" s="15"/>
      <c r="B53" s="1"/>
      <c r="C53" s="38"/>
      <c r="D53" s="42"/>
      <c r="E53" s="42"/>
      <c r="F53" s="24"/>
      <c r="G53" s="15"/>
      <c r="H53" s="3"/>
      <c r="I53" s="3"/>
      <c r="J53" s="1"/>
      <c r="K53" s="1"/>
      <c r="L53" s="24"/>
      <c r="M53" s="15"/>
      <c r="N53" s="3"/>
      <c r="O53" s="3"/>
      <c r="P53" s="1"/>
      <c r="Q53" s="1"/>
      <c r="R53" s="3"/>
      <c r="S53" s="3"/>
    </row>
    <row r="54" spans="1:19" ht="12.75">
      <c r="A54" s="15"/>
      <c r="B54" s="1"/>
      <c r="C54" s="38"/>
      <c r="D54" s="42"/>
      <c r="E54" s="42"/>
      <c r="F54" s="24"/>
      <c r="G54" s="15"/>
      <c r="H54" s="3"/>
      <c r="I54" s="3"/>
      <c r="J54" s="1"/>
      <c r="K54" s="1"/>
      <c r="L54" s="24"/>
      <c r="M54" s="15"/>
      <c r="N54" s="3"/>
      <c r="O54" s="3"/>
      <c r="P54" s="1"/>
      <c r="Q54" s="1"/>
      <c r="R54" s="3"/>
      <c r="S54" s="3"/>
    </row>
    <row r="55" spans="1:19" ht="12.75">
      <c r="A55" s="15"/>
      <c r="B55" s="1"/>
      <c r="C55" s="38"/>
      <c r="D55" s="42"/>
      <c r="E55" s="42"/>
      <c r="F55" s="24"/>
      <c r="G55" s="15"/>
      <c r="H55" s="3"/>
      <c r="I55" s="3"/>
      <c r="J55" s="1"/>
      <c r="K55" s="1"/>
      <c r="L55" s="24"/>
      <c r="M55" s="15"/>
      <c r="N55" s="3"/>
      <c r="O55" s="3"/>
      <c r="P55" s="1"/>
      <c r="Q55" s="1"/>
      <c r="R55" s="3"/>
      <c r="S55" s="3"/>
    </row>
    <row r="56" spans="1:19" ht="12.75">
      <c r="A56" s="15"/>
      <c r="B56" s="1"/>
      <c r="C56" s="38"/>
      <c r="D56" s="42"/>
      <c r="E56" s="42"/>
      <c r="F56" s="24"/>
      <c r="G56" s="15"/>
      <c r="H56" s="3"/>
      <c r="I56" s="3"/>
      <c r="J56" s="1"/>
      <c r="K56" s="1"/>
      <c r="L56" s="24"/>
      <c r="M56" s="15"/>
      <c r="N56" s="3"/>
      <c r="O56" s="3"/>
      <c r="P56" s="1"/>
      <c r="Q56" s="1"/>
      <c r="R56" s="3"/>
      <c r="S56" s="3"/>
    </row>
    <row r="57" spans="1:19" ht="12.75">
      <c r="A57" s="15"/>
      <c r="B57" s="1"/>
      <c r="C57" s="38"/>
      <c r="D57" s="42"/>
      <c r="E57" s="42"/>
      <c r="F57" s="24"/>
      <c r="G57" s="15"/>
      <c r="H57" s="3"/>
      <c r="I57" s="3"/>
      <c r="J57" s="1"/>
      <c r="K57" s="1"/>
      <c r="L57" s="24"/>
      <c r="M57" s="15"/>
      <c r="N57" s="3"/>
      <c r="O57" s="3"/>
      <c r="P57" s="1"/>
      <c r="Q57" s="1"/>
      <c r="R57" s="3"/>
      <c r="S57" s="3"/>
    </row>
    <row r="58" spans="1:19" ht="12.75">
      <c r="A58" s="15"/>
      <c r="B58" s="1"/>
      <c r="C58" s="38"/>
      <c r="D58" s="42"/>
      <c r="E58" s="42"/>
      <c r="F58" s="24"/>
      <c r="G58" s="15"/>
      <c r="H58" s="3"/>
      <c r="I58" s="3"/>
      <c r="J58" s="1"/>
      <c r="K58" s="1"/>
      <c r="L58" s="24"/>
      <c r="M58" s="15"/>
      <c r="N58" s="3"/>
      <c r="O58" s="3"/>
      <c r="P58" s="1"/>
      <c r="Q58" s="1"/>
      <c r="R58" s="3"/>
      <c r="S58" s="3"/>
    </row>
    <row r="59" spans="1:19" ht="12.75">
      <c r="A59" s="1"/>
      <c r="B59" s="1"/>
      <c r="C59" s="38"/>
      <c r="D59" s="42"/>
      <c r="E59" s="42"/>
      <c r="F59" s="24"/>
      <c r="G59" s="15"/>
      <c r="H59" s="3"/>
      <c r="I59" s="3"/>
      <c r="J59" s="1"/>
      <c r="K59" s="1"/>
      <c r="L59" s="24"/>
      <c r="M59" s="15"/>
      <c r="N59" s="3"/>
      <c r="O59" s="3"/>
      <c r="P59" s="1"/>
      <c r="Q59" s="1"/>
      <c r="R59" s="3"/>
      <c r="S59" s="3"/>
    </row>
    <row r="60" spans="1:19" ht="12.75">
      <c r="A60" s="1"/>
      <c r="B60" s="1"/>
      <c r="C60" s="38"/>
      <c r="D60" s="42"/>
      <c r="E60" s="42"/>
      <c r="F60" s="24"/>
      <c r="G60" s="15"/>
      <c r="H60" s="3"/>
      <c r="I60" s="3"/>
      <c r="J60" s="1"/>
      <c r="K60" s="1"/>
      <c r="L60" s="24"/>
      <c r="M60" s="15"/>
      <c r="N60" s="3"/>
      <c r="O60" s="3"/>
      <c r="P60" s="1"/>
      <c r="Q60" s="1"/>
      <c r="R60" s="3"/>
      <c r="S60" s="3"/>
    </row>
    <row r="61" spans="1:19" ht="12.75">
      <c r="A61" s="1"/>
      <c r="B61" s="1"/>
      <c r="C61" s="38"/>
      <c r="D61" s="42"/>
      <c r="E61" s="42"/>
      <c r="F61" s="24"/>
      <c r="G61" s="15"/>
      <c r="H61" s="3"/>
      <c r="I61" s="3"/>
      <c r="J61" s="1"/>
      <c r="K61" s="1"/>
      <c r="L61" s="24"/>
      <c r="M61" s="15"/>
      <c r="N61" s="3"/>
      <c r="O61" s="3"/>
      <c r="P61" s="1"/>
      <c r="Q61" s="1"/>
      <c r="R61" s="3"/>
      <c r="S61" s="3"/>
    </row>
    <row r="62" spans="1:19" ht="12.75">
      <c r="A62" s="1"/>
      <c r="B62" s="9"/>
      <c r="C62" s="38"/>
      <c r="D62" s="40"/>
      <c r="E62" s="10"/>
      <c r="F62" s="24"/>
      <c r="G62" s="15"/>
      <c r="H62" s="3"/>
      <c r="I62" s="3"/>
      <c r="J62" s="1"/>
      <c r="K62" s="1"/>
      <c r="L62" s="24"/>
      <c r="M62" s="15"/>
      <c r="N62" s="3"/>
      <c r="O62" s="3"/>
      <c r="P62" s="1"/>
      <c r="Q62" s="1"/>
      <c r="R62" s="3"/>
      <c r="S62" s="3"/>
    </row>
    <row r="63" spans="1:19" ht="12.75">
      <c r="A63" s="1"/>
      <c r="B63" s="9"/>
      <c r="C63" s="38"/>
      <c r="D63" s="40"/>
      <c r="E63" s="40"/>
      <c r="F63" s="24"/>
      <c r="G63" s="15"/>
      <c r="H63" s="3"/>
      <c r="I63" s="3"/>
      <c r="J63" s="1"/>
      <c r="K63" s="1"/>
      <c r="L63" s="24"/>
      <c r="M63" s="15"/>
      <c r="N63" s="3"/>
      <c r="O63" s="3"/>
      <c r="P63" s="1"/>
      <c r="Q63" s="1"/>
      <c r="R63" s="3"/>
      <c r="S63" s="3"/>
    </row>
    <row r="64" spans="1:19" ht="12.75">
      <c r="A64" s="1"/>
      <c r="B64" s="9"/>
      <c r="C64" s="38"/>
      <c r="D64" s="40"/>
      <c r="E64" s="40"/>
      <c r="F64" s="24"/>
      <c r="G64" s="15"/>
      <c r="H64" s="3"/>
      <c r="I64" s="3"/>
      <c r="J64" s="1"/>
      <c r="K64" s="1"/>
      <c r="L64" s="24"/>
      <c r="M64" s="15"/>
      <c r="N64" s="3"/>
      <c r="O64" s="3"/>
      <c r="P64" s="1"/>
      <c r="Q64" s="1"/>
      <c r="R64" s="3"/>
      <c r="S64" s="3"/>
    </row>
    <row r="65" spans="1:19" ht="12.75">
      <c r="A65" s="1"/>
      <c r="B65" s="9"/>
      <c r="C65" s="38"/>
      <c r="D65" s="40"/>
      <c r="E65" s="40"/>
      <c r="F65" s="24"/>
      <c r="G65" s="15"/>
      <c r="H65" s="3"/>
      <c r="I65" s="3"/>
      <c r="J65" s="1"/>
      <c r="K65" s="1"/>
      <c r="L65" s="24"/>
      <c r="M65" s="15"/>
      <c r="N65" s="3"/>
      <c r="O65" s="3"/>
      <c r="P65" s="1"/>
      <c r="Q65" s="1"/>
      <c r="R65" s="3"/>
      <c r="S65" s="3"/>
    </row>
    <row r="66" spans="1:19" ht="12.75">
      <c r="A66" s="1"/>
      <c r="B66" s="1"/>
      <c r="C66" s="38"/>
      <c r="D66" s="42"/>
      <c r="E66" s="1"/>
      <c r="F66" s="24"/>
      <c r="G66" s="15"/>
      <c r="H66" s="3"/>
      <c r="I66" s="3"/>
      <c r="J66" s="1"/>
      <c r="K66" s="1"/>
      <c r="L66" s="24"/>
      <c r="M66" s="15"/>
      <c r="N66" s="3"/>
      <c r="O66" s="3"/>
      <c r="P66" s="1"/>
      <c r="Q66" s="1"/>
      <c r="R66" s="3"/>
      <c r="S66" s="3"/>
    </row>
    <row r="67" spans="1:19" ht="12.75">
      <c r="A67" s="1"/>
      <c r="B67" s="1"/>
      <c r="C67" s="38"/>
      <c r="D67" s="42"/>
      <c r="E67" s="1"/>
      <c r="F67" s="24"/>
      <c r="G67" s="15"/>
      <c r="H67" s="3"/>
      <c r="I67" s="3"/>
      <c r="J67" s="1"/>
      <c r="K67" s="1"/>
      <c r="L67" s="24"/>
      <c r="M67" s="15"/>
      <c r="N67" s="3"/>
      <c r="O67" s="3"/>
      <c r="P67" s="1"/>
      <c r="Q67" s="1"/>
      <c r="R67" s="3"/>
      <c r="S67" s="3"/>
    </row>
    <row r="68" spans="1:19" ht="12.75">
      <c r="A68" s="1"/>
      <c r="B68" s="1"/>
      <c r="C68" s="38"/>
      <c r="D68" s="42"/>
      <c r="E68" s="1"/>
      <c r="F68" s="24"/>
      <c r="G68" s="15"/>
      <c r="H68" s="3"/>
      <c r="I68" s="3"/>
      <c r="J68" s="1"/>
      <c r="K68" s="1"/>
      <c r="L68" s="24"/>
      <c r="M68" s="15"/>
      <c r="N68" s="3"/>
      <c r="O68" s="3"/>
      <c r="P68" s="1"/>
      <c r="Q68" s="1"/>
      <c r="R68" s="3"/>
      <c r="S68" s="3"/>
    </row>
    <row r="69" spans="1:19" ht="12.75">
      <c r="A69" s="1"/>
      <c r="B69" s="1"/>
      <c r="C69" s="38"/>
      <c r="D69" s="42"/>
      <c r="E69" s="30"/>
      <c r="F69" s="24"/>
      <c r="G69" s="15"/>
      <c r="H69" s="3"/>
      <c r="I69" s="3"/>
      <c r="J69" s="1"/>
      <c r="K69" s="1"/>
      <c r="L69" s="24"/>
      <c r="M69" s="15"/>
      <c r="N69" s="3"/>
      <c r="O69" s="3"/>
      <c r="P69" s="1"/>
      <c r="Q69" s="1"/>
      <c r="R69" s="3"/>
      <c r="S69" s="3"/>
    </row>
    <row r="70" spans="1:19" ht="12.75">
      <c r="A70" s="1"/>
      <c r="B70" s="1"/>
      <c r="C70" s="38"/>
      <c r="D70" s="1"/>
      <c r="E70" s="1"/>
      <c r="F70" s="24"/>
      <c r="G70" s="15"/>
      <c r="H70" s="3"/>
      <c r="I70" s="3"/>
      <c r="J70" s="1"/>
      <c r="K70" s="1"/>
      <c r="L70" s="24"/>
      <c r="M70" s="15"/>
      <c r="N70" s="3"/>
      <c r="O70" s="3"/>
      <c r="P70" s="1"/>
      <c r="Q70" s="1"/>
      <c r="R70" s="3"/>
      <c r="S70" s="3"/>
    </row>
    <row r="71" spans="1:19" ht="12.75">
      <c r="A71" s="1"/>
      <c r="B71" s="1"/>
      <c r="C71" s="38"/>
      <c r="D71" s="1"/>
      <c r="E71" s="30"/>
      <c r="F71" s="24"/>
      <c r="G71" s="15"/>
      <c r="H71" s="3"/>
      <c r="I71" s="3"/>
      <c r="J71" s="1"/>
      <c r="K71" s="1"/>
      <c r="L71" s="24"/>
      <c r="M71" s="15"/>
      <c r="N71" s="3"/>
      <c r="O71" s="3"/>
      <c r="P71" s="1"/>
      <c r="Q71" s="1"/>
      <c r="R71" s="3"/>
      <c r="S71" s="3"/>
    </row>
    <row r="72" spans="1:19" ht="12.75">
      <c r="A72" s="1"/>
      <c r="B72" s="1"/>
      <c r="C72" s="38"/>
      <c r="D72" s="1"/>
      <c r="E72" s="1"/>
      <c r="F72" s="24"/>
      <c r="G72" s="15"/>
      <c r="H72" s="3"/>
      <c r="I72" s="3"/>
      <c r="J72" s="1"/>
      <c r="K72" s="1"/>
      <c r="L72" s="24"/>
      <c r="M72" s="15"/>
      <c r="N72" s="3"/>
      <c r="O72" s="3"/>
      <c r="P72" s="1"/>
      <c r="Q72" s="1"/>
      <c r="R72" s="3"/>
      <c r="S72" s="3"/>
    </row>
    <row r="73" spans="1:19" ht="12.75">
      <c r="A73" s="1"/>
      <c r="B73" s="9"/>
      <c r="C73" s="38"/>
      <c r="D73" s="40"/>
      <c r="E73" s="40"/>
      <c r="F73" s="24"/>
      <c r="G73" s="15"/>
      <c r="H73" s="3"/>
      <c r="I73" s="3"/>
      <c r="J73" s="1"/>
      <c r="K73" s="1"/>
      <c r="L73" s="24"/>
      <c r="M73" s="15"/>
      <c r="N73" s="3"/>
      <c r="O73" s="3"/>
      <c r="P73" s="1"/>
      <c r="Q73" s="1"/>
      <c r="R73" s="3"/>
      <c r="S73" s="3"/>
    </row>
    <row r="74" spans="1:19" ht="12.75">
      <c r="A74" s="15"/>
      <c r="B74" s="1"/>
      <c r="C74" s="38"/>
      <c r="D74" s="42"/>
      <c r="E74" s="42"/>
      <c r="F74" s="24"/>
      <c r="G74" s="15"/>
      <c r="H74" s="3"/>
      <c r="I74" s="3"/>
      <c r="J74" s="1"/>
      <c r="K74" s="1"/>
      <c r="L74" s="24"/>
      <c r="M74" s="15"/>
      <c r="N74" s="3"/>
      <c r="O74" s="3"/>
      <c r="P74" s="1"/>
      <c r="Q74" s="1"/>
      <c r="R74" s="3"/>
      <c r="S74" s="3"/>
    </row>
  </sheetData>
  <mergeCells count="2">
    <mergeCell ref="U1:V1"/>
    <mergeCell ref="R1:S1"/>
  </mergeCells>
  <printOptions/>
  <pageMargins left="0.75" right="0.75" top="0.48" bottom="0.47" header="0.32" footer="0.28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workbookViewId="0" topLeftCell="A1">
      <selection activeCell="O20" sqref="O20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4.375" style="0" customWidth="1"/>
    <col min="16" max="16" width="0.12890625" style="0" customWidth="1"/>
  </cols>
  <sheetData>
    <row r="1" spans="1:15" ht="22.5" customHeight="1">
      <c r="A1" s="66" t="s">
        <v>29</v>
      </c>
      <c r="B1" s="67" t="s">
        <v>91</v>
      </c>
      <c r="C1" s="58"/>
      <c r="D1" s="56"/>
      <c r="E1" s="56"/>
      <c r="F1" s="56"/>
      <c r="G1" s="58"/>
      <c r="H1" s="58"/>
      <c r="I1" s="130" t="s">
        <v>90</v>
      </c>
      <c r="J1" s="131"/>
      <c r="K1" s="131"/>
      <c r="L1" s="131"/>
      <c r="M1" s="132"/>
      <c r="N1" s="5"/>
      <c r="O1" s="58"/>
    </row>
    <row r="2" spans="1:15" ht="10.5" customHeight="1">
      <c r="A2" s="58"/>
      <c r="B2" s="5"/>
      <c r="C2" s="57"/>
      <c r="D2" s="56"/>
      <c r="E2" s="56"/>
      <c r="F2" s="56"/>
      <c r="G2" s="58"/>
      <c r="H2" s="58"/>
      <c r="I2" s="91"/>
      <c r="J2" s="56"/>
      <c r="K2" s="56"/>
      <c r="L2" s="56"/>
      <c r="M2" s="56"/>
      <c r="N2" s="56"/>
      <c r="O2" s="58"/>
    </row>
    <row r="3" spans="1:15" ht="15.75">
      <c r="A3" s="59" t="s">
        <v>18</v>
      </c>
      <c r="B3" s="5"/>
      <c r="C3" s="133" t="s">
        <v>31</v>
      </c>
      <c r="D3" s="133"/>
      <c r="E3" s="5"/>
      <c r="F3" s="4"/>
      <c r="G3" s="4"/>
      <c r="H3" s="49" t="s">
        <v>17</v>
      </c>
      <c r="I3" s="4"/>
      <c r="J3" s="4"/>
      <c r="K3" s="4"/>
      <c r="L3" s="72" t="s">
        <v>30</v>
      </c>
      <c r="M3" s="71"/>
      <c r="N3" s="70"/>
      <c r="O3" s="71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2" t="s">
        <v>19</v>
      </c>
      <c r="F5" s="4"/>
      <c r="G5" s="5"/>
      <c r="H5" s="5"/>
      <c r="I5" s="62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1" t="s">
        <v>25</v>
      </c>
      <c r="F6" s="4"/>
      <c r="G6" s="4"/>
      <c r="H6" s="87">
        <v>173</v>
      </c>
      <c r="I6" s="61" t="s">
        <v>25</v>
      </c>
      <c r="J6" s="4"/>
      <c r="K6" s="4"/>
      <c r="L6" s="87">
        <v>153</v>
      </c>
      <c r="M6" s="4"/>
      <c r="N6" s="4"/>
      <c r="O6" s="4"/>
    </row>
    <row r="7" spans="1:15" ht="15">
      <c r="A7" s="4"/>
      <c r="B7" s="37" t="s">
        <v>23</v>
      </c>
      <c r="C7" s="90">
        <v>19</v>
      </c>
      <c r="D7" s="5"/>
      <c r="E7" s="61" t="s">
        <v>16</v>
      </c>
      <c r="F7" s="4"/>
      <c r="G7" s="4"/>
      <c r="H7" s="88">
        <v>3.8</v>
      </c>
      <c r="I7" s="61" t="s">
        <v>16</v>
      </c>
      <c r="J7" s="4"/>
      <c r="K7" s="4"/>
      <c r="L7" s="88">
        <v>4</v>
      </c>
      <c r="M7" s="4"/>
      <c r="N7" s="4"/>
      <c r="O7" s="4"/>
    </row>
    <row r="8" spans="1:15" ht="14.25">
      <c r="A8" s="4"/>
      <c r="B8" s="5"/>
      <c r="C8" s="5"/>
      <c r="D8" s="5"/>
      <c r="E8" s="60" t="s">
        <v>0</v>
      </c>
      <c r="F8" s="5"/>
      <c r="G8" s="4"/>
      <c r="H8" s="87">
        <v>46</v>
      </c>
      <c r="I8" s="60" t="s">
        <v>0</v>
      </c>
      <c r="J8" s="4"/>
      <c r="K8" s="4"/>
      <c r="L8" s="87">
        <v>38</v>
      </c>
      <c r="M8" s="4"/>
      <c r="N8" s="4"/>
      <c r="O8" s="68" t="s">
        <v>105</v>
      </c>
    </row>
    <row r="9" spans="1:15" ht="16.5">
      <c r="A9" s="5"/>
      <c r="B9" s="64" t="s">
        <v>21</v>
      </c>
      <c r="C9" s="4"/>
      <c r="D9" s="4"/>
      <c r="E9" s="59" t="s">
        <v>26</v>
      </c>
      <c r="F9" s="5"/>
      <c r="G9" s="5"/>
      <c r="H9" s="87">
        <v>69</v>
      </c>
      <c r="I9" s="59" t="s">
        <v>26</v>
      </c>
      <c r="J9" s="5"/>
      <c r="K9" s="4"/>
      <c r="L9" s="89">
        <v>57</v>
      </c>
      <c r="M9" s="64" t="s">
        <v>28</v>
      </c>
      <c r="N9" s="5"/>
      <c r="O9" s="69"/>
    </row>
    <row r="10" spans="1:16" s="63" customFormat="1" ht="79.5">
      <c r="A10" s="80" t="s">
        <v>8</v>
      </c>
      <c r="B10" s="81" t="s">
        <v>12</v>
      </c>
      <c r="C10" s="82" t="s">
        <v>10</v>
      </c>
      <c r="D10" s="18" t="s">
        <v>11</v>
      </c>
      <c r="E10" s="83" t="s">
        <v>2</v>
      </c>
      <c r="F10" s="84" t="s">
        <v>3</v>
      </c>
      <c r="G10" s="83" t="s">
        <v>4</v>
      </c>
      <c r="H10" s="85" t="s">
        <v>5</v>
      </c>
      <c r="I10" s="83" t="s">
        <v>2</v>
      </c>
      <c r="J10" s="84" t="s">
        <v>3</v>
      </c>
      <c r="K10" s="83" t="s">
        <v>4</v>
      </c>
      <c r="L10" s="85" t="s">
        <v>5</v>
      </c>
      <c r="M10" s="86" t="s">
        <v>7</v>
      </c>
      <c r="N10" s="86" t="s">
        <v>20</v>
      </c>
      <c r="O10" s="80" t="s">
        <v>27</v>
      </c>
      <c r="P10" s="78"/>
    </row>
    <row r="11" spans="1:15" ht="12" customHeight="1">
      <c r="A11" s="109">
        <v>11</v>
      </c>
      <c r="B11" s="108" t="s">
        <v>55</v>
      </c>
      <c r="C11" s="108" t="s">
        <v>38</v>
      </c>
      <c r="D11" s="110" t="s">
        <v>40</v>
      </c>
      <c r="E11" s="95">
        <v>0</v>
      </c>
      <c r="F11" s="100">
        <v>40.98</v>
      </c>
      <c r="G11" s="100">
        <f>IF(F11=0,120,IF(F11&gt;$H$9,120,IF(F11&lt;$H$8,0,IF($H$9&gt;F11&gt;$H$8,F11-$H$8))))</f>
        <v>0</v>
      </c>
      <c r="H11" s="101">
        <f>IF(G11=120,120,SUM(E11,G11))</f>
        <v>0</v>
      </c>
      <c r="I11" s="95">
        <v>0</v>
      </c>
      <c r="J11" s="100">
        <v>33.08</v>
      </c>
      <c r="K11" s="100">
        <f>IF(J11=0,100,IF(J11&gt;$L$9,100,IF(J11&lt;$L$8,0,IF($L$9&gt;J11&gt;$L$8,J11-$L$8))))</f>
        <v>0</v>
      </c>
      <c r="L11" s="101">
        <f>IF(K11=100,100,SUM(I11,K11))</f>
        <v>0</v>
      </c>
      <c r="M11" s="102">
        <f>SUM(H11,L11)</f>
        <v>0</v>
      </c>
      <c r="N11" s="100">
        <f>SUM(F11,J11)</f>
        <v>74.06</v>
      </c>
      <c r="O11" s="95">
        <v>1</v>
      </c>
    </row>
    <row r="12" spans="1:15" ht="12" customHeight="1">
      <c r="A12" s="140">
        <v>19</v>
      </c>
      <c r="B12" s="113" t="s">
        <v>46</v>
      </c>
      <c r="C12" s="114" t="s">
        <v>38</v>
      </c>
      <c r="D12" s="115" t="s">
        <v>44</v>
      </c>
      <c r="E12" s="1">
        <v>0</v>
      </c>
      <c r="F12" s="1">
        <v>44.4</v>
      </c>
      <c r="G12" s="100">
        <f>IF(F12=0,120,IF(F12&gt;$H$9,120,IF(F12&lt;$H$8,0,IF($H$9&gt;F12&gt;$H$8,F12-$H$8))))</f>
        <v>0</v>
      </c>
      <c r="H12" s="101">
        <f>IF(G12=120,120,SUM(E12,G12))</f>
        <v>0</v>
      </c>
      <c r="I12" s="1">
        <v>0</v>
      </c>
      <c r="J12" s="1">
        <v>36.65</v>
      </c>
      <c r="K12" s="100">
        <f>IF(J12=0,100,IF(J12&gt;$L$9,100,IF(J12&lt;$L$8,0,IF($L$9&gt;J12&gt;$L$8,J12-$L$8))))</f>
        <v>0</v>
      </c>
      <c r="L12" s="101">
        <f>IF(K12=100,100,SUM(I12,K12))</f>
        <v>0</v>
      </c>
      <c r="M12" s="102">
        <f>SUM(H12,L12)</f>
        <v>0</v>
      </c>
      <c r="N12" s="100">
        <f>SUM(F12,J12)</f>
        <v>81.05</v>
      </c>
      <c r="O12" s="107">
        <v>2</v>
      </c>
    </row>
    <row r="13" spans="1:16" ht="12" customHeight="1">
      <c r="A13" s="111">
        <v>6</v>
      </c>
      <c r="B13" s="109" t="s">
        <v>56</v>
      </c>
      <c r="C13" s="109" t="s">
        <v>61</v>
      </c>
      <c r="D13" s="110" t="s">
        <v>41</v>
      </c>
      <c r="E13" s="106">
        <v>5</v>
      </c>
      <c r="F13" s="100">
        <v>41.4</v>
      </c>
      <c r="G13" s="100">
        <f>IF(F13=0,120,IF(F13&gt;$H$9,120,IF(F13&lt;$H$8,0,IF($H$9&gt;F13&gt;$H$8,F13-$H$8))))</f>
        <v>0</v>
      </c>
      <c r="H13" s="101">
        <f>IF(G13=120,120,SUM(E13,G13))</f>
        <v>5</v>
      </c>
      <c r="I13" s="106">
        <v>0</v>
      </c>
      <c r="J13" s="100">
        <v>33.23</v>
      </c>
      <c r="K13" s="100">
        <f>IF(J13=0,100,IF(J13&gt;$L$9,100,IF(J13&lt;$L$8,0,IF($L$9&gt;J13&gt;$L$8,J13-$L$8))))</f>
        <v>0</v>
      </c>
      <c r="L13" s="101">
        <f>IF(K13=100,100,SUM(I13,K13))</f>
        <v>0</v>
      </c>
      <c r="M13" s="102">
        <f>SUM(H13,L13)</f>
        <v>5</v>
      </c>
      <c r="N13" s="100">
        <f>SUM(F13,J13)</f>
        <v>74.63</v>
      </c>
      <c r="O13" s="95">
        <v>3</v>
      </c>
      <c r="P13" s="65"/>
    </row>
    <row r="14" spans="1:16" ht="12" customHeight="1">
      <c r="A14" s="109">
        <v>2</v>
      </c>
      <c r="B14" s="108" t="s">
        <v>55</v>
      </c>
      <c r="C14" s="108" t="s">
        <v>38</v>
      </c>
      <c r="D14" s="109" t="s">
        <v>39</v>
      </c>
      <c r="E14" s="106">
        <v>5</v>
      </c>
      <c r="F14" s="100">
        <v>42.84</v>
      </c>
      <c r="G14" s="100">
        <f>IF(F14=0,120,IF(F14&gt;$H$9,120,IF(F14&lt;$H$8,0,IF($H$9&gt;F14&gt;$H$8,F14-$H$8))))</f>
        <v>0</v>
      </c>
      <c r="H14" s="101">
        <f>IF(G14=120,120,SUM(E14,G14))</f>
        <v>5</v>
      </c>
      <c r="I14" s="95">
        <v>0</v>
      </c>
      <c r="J14" s="95">
        <v>36.22</v>
      </c>
      <c r="K14" s="100">
        <f>IF(J14=0,100,IF(J14&gt;$L$9,100,IF(J14&lt;$L$8,0,IF($L$9&gt;J14&gt;$L$8,J14-$L$8))))</f>
        <v>0</v>
      </c>
      <c r="L14" s="101">
        <f>IF(K14=100,100,SUM(I14,K14))</f>
        <v>0</v>
      </c>
      <c r="M14" s="102">
        <f>SUM(H14,L14)</f>
        <v>5</v>
      </c>
      <c r="N14" s="100">
        <f>SUM(F14,J14)</f>
        <v>79.06</v>
      </c>
      <c r="O14" s="107">
        <v>4</v>
      </c>
      <c r="P14" s="65"/>
    </row>
    <row r="15" spans="1:16" ht="12" customHeight="1">
      <c r="A15" s="109">
        <v>4</v>
      </c>
      <c r="B15" s="124" t="s">
        <v>94</v>
      </c>
      <c r="C15" s="124" t="s">
        <v>38</v>
      </c>
      <c r="D15" s="124" t="s">
        <v>95</v>
      </c>
      <c r="E15" s="106">
        <v>5</v>
      </c>
      <c r="F15" s="100">
        <v>46.75</v>
      </c>
      <c r="G15" s="100">
        <f>IF(F15=0,120,IF(F15&gt;$H$9,120,IF(F15&lt;$H$8,0,IF($H$9&gt;F15&gt;$H$8,F15-$H$8))))</f>
        <v>0.75</v>
      </c>
      <c r="H15" s="101">
        <f>IF(G15=120,120,SUM(E15,G15))</f>
        <v>5.75</v>
      </c>
      <c r="I15" s="106">
        <v>0</v>
      </c>
      <c r="J15" s="100">
        <v>38.31</v>
      </c>
      <c r="K15" s="100">
        <f>IF(J15=0,100,IF(J15&gt;$L$9,100,IF(J15&lt;$L$8,0,IF($L$9&gt;J15&gt;$L$8,J15-$L$8))))</f>
        <v>0.3100000000000023</v>
      </c>
      <c r="L15" s="101">
        <f>IF(K15=100,100,SUM(I15,K15))</f>
        <v>0.3100000000000023</v>
      </c>
      <c r="M15" s="102">
        <f>SUM(H15,L15)</f>
        <v>6.060000000000002</v>
      </c>
      <c r="N15" s="100">
        <f>SUM(F15,J15)</f>
        <v>85.06</v>
      </c>
      <c r="O15" s="107">
        <v>5</v>
      </c>
      <c r="P15" s="65"/>
    </row>
    <row r="16" spans="1:16" ht="12" customHeight="1">
      <c r="A16" s="111">
        <v>7</v>
      </c>
      <c r="B16" s="108" t="s">
        <v>57</v>
      </c>
      <c r="C16" s="108" t="s">
        <v>58</v>
      </c>
      <c r="D16" s="110" t="s">
        <v>59</v>
      </c>
      <c r="E16" s="106">
        <v>5</v>
      </c>
      <c r="F16" s="100">
        <v>47.98</v>
      </c>
      <c r="G16" s="100">
        <f>IF(F16=0,120,IF(F16&gt;$H$9,120,IF(F16&lt;$H$8,0,IF($H$9&gt;F16&gt;$H$8,F16-$H$8))))</f>
        <v>1.9799999999999969</v>
      </c>
      <c r="H16" s="101">
        <f>IF(G16=120,120,SUM(E16,G16))</f>
        <v>6.979999999999997</v>
      </c>
      <c r="I16" s="106">
        <v>0</v>
      </c>
      <c r="J16" s="100">
        <v>35.28</v>
      </c>
      <c r="K16" s="100">
        <f>IF(J16=0,100,IF(J16&gt;$L$9,100,IF(J16&lt;$L$8,0,IF($L$9&gt;J16&gt;$L$8,J16-$L$8))))</f>
        <v>0</v>
      </c>
      <c r="L16" s="101">
        <f>IF(K16=100,100,SUM(I16,K16))</f>
        <v>0</v>
      </c>
      <c r="M16" s="102">
        <f>SUM(H16,L16)</f>
        <v>6.979999999999997</v>
      </c>
      <c r="N16" s="100">
        <f>SUM(F16,J16)</f>
        <v>83.25999999999999</v>
      </c>
      <c r="O16" s="112">
        <v>6</v>
      </c>
      <c r="P16" s="65"/>
    </row>
    <row r="17" spans="1:16" ht="12" customHeight="1">
      <c r="A17" s="124">
        <v>16</v>
      </c>
      <c r="B17" s="109" t="s">
        <v>50</v>
      </c>
      <c r="C17" s="124" t="s">
        <v>38</v>
      </c>
      <c r="D17" s="124" t="s">
        <v>104</v>
      </c>
      <c r="E17" s="1">
        <v>5</v>
      </c>
      <c r="F17" s="1">
        <v>43.18</v>
      </c>
      <c r="G17" s="100">
        <f>IF(F17=0,120,IF(F17&gt;$H$9,120,IF(F17&lt;$H$8,0,IF($H$9&gt;F17&gt;$H$8,F17-$H$8))))</f>
        <v>0</v>
      </c>
      <c r="H17" s="101">
        <f>IF(G17=120,120,SUM(E17,G17))</f>
        <v>5</v>
      </c>
      <c r="I17" s="1">
        <v>5</v>
      </c>
      <c r="J17" s="1">
        <v>33.61</v>
      </c>
      <c r="K17" s="100">
        <f>IF(J17=0,100,IF(J17&gt;$L$9,100,IF(J17&lt;$L$8,0,IF($L$9&gt;J17&gt;$L$8,J17-$L$8))))</f>
        <v>0</v>
      </c>
      <c r="L17" s="101">
        <f>IF(K17=100,100,SUM(I17,K17))</f>
        <v>5</v>
      </c>
      <c r="M17" s="102">
        <f>SUM(H17,L17)</f>
        <v>10</v>
      </c>
      <c r="N17" s="100">
        <f>SUM(F17,J17)</f>
        <v>76.78999999999999</v>
      </c>
      <c r="O17" s="112">
        <v>7</v>
      </c>
      <c r="P17" s="65"/>
    </row>
    <row r="18" spans="1:15" ht="12" customHeight="1">
      <c r="A18" s="124">
        <v>17</v>
      </c>
      <c r="B18" s="118" t="s">
        <v>76</v>
      </c>
      <c r="C18" s="124" t="s">
        <v>38</v>
      </c>
      <c r="D18" s="124" t="s">
        <v>45</v>
      </c>
      <c r="E18" s="95">
        <v>5</v>
      </c>
      <c r="F18" s="1">
        <v>52.21</v>
      </c>
      <c r="G18" s="100">
        <f>IF(F18=0,120,IF(F18&gt;$H$9,120,IF(F18&lt;$H$8,0,IF($H$9&gt;F18&gt;$H$8,F18-$H$8))))</f>
        <v>6.210000000000001</v>
      </c>
      <c r="H18" s="101">
        <f>IF(G18=120,120,SUM(E18,G18))</f>
        <v>11.21</v>
      </c>
      <c r="I18" s="1">
        <v>0</v>
      </c>
      <c r="J18" s="1">
        <v>43.05</v>
      </c>
      <c r="K18" s="100">
        <f>IF(J18=0,100,IF(J18&gt;$L$9,100,IF(J18&lt;$L$8,0,IF($L$9&gt;J18&gt;$L$8,J18-$L$8))))</f>
        <v>5.049999999999997</v>
      </c>
      <c r="L18" s="101">
        <f>IF(K18=100,100,SUM(I18,K18))</f>
        <v>5.049999999999997</v>
      </c>
      <c r="M18" s="102">
        <f>SUM(H18,L18)</f>
        <v>16.259999999999998</v>
      </c>
      <c r="N18" s="100">
        <f>SUM(F18,J18)</f>
        <v>95.25999999999999</v>
      </c>
      <c r="O18" s="112">
        <v>8</v>
      </c>
    </row>
    <row r="19" spans="1:16" ht="12" customHeight="1">
      <c r="A19" s="109">
        <v>5</v>
      </c>
      <c r="B19" s="124" t="s">
        <v>96</v>
      </c>
      <c r="C19" s="124" t="s">
        <v>66</v>
      </c>
      <c r="D19" s="124" t="s">
        <v>97</v>
      </c>
      <c r="E19" s="106">
        <v>10</v>
      </c>
      <c r="F19" s="100">
        <v>49.86</v>
      </c>
      <c r="G19" s="100">
        <f>IF(F19=0,120,IF(F19&gt;$H$9,120,IF(F19&lt;$H$8,0,IF($H$9&gt;F19&gt;$H$8,F19-$H$8))))</f>
        <v>3.8599999999999994</v>
      </c>
      <c r="H19" s="101">
        <f>IF(G19=120,120,SUM(E19,G19))</f>
        <v>13.86</v>
      </c>
      <c r="I19" s="95">
        <v>5</v>
      </c>
      <c r="J19" s="95">
        <v>44.06</v>
      </c>
      <c r="K19" s="100">
        <f>IF(J19=0,100,IF(J19&gt;$L$9,100,IF(J19&lt;$L$8,0,IF($L$9&gt;J19&gt;$L$8,J19-$L$8))))</f>
        <v>6.060000000000002</v>
      </c>
      <c r="L19" s="101">
        <f>IF(K19=100,100,SUM(I19,K19))</f>
        <v>11.060000000000002</v>
      </c>
      <c r="M19" s="102">
        <f>SUM(H19,L19)</f>
        <v>24.92</v>
      </c>
      <c r="N19" s="100">
        <f>SUM(F19,J19)</f>
        <v>93.92</v>
      </c>
      <c r="O19" s="112">
        <v>9</v>
      </c>
      <c r="P19" s="65"/>
    </row>
    <row r="20" spans="1:15" ht="12" customHeight="1">
      <c r="A20" s="124">
        <v>1</v>
      </c>
      <c r="B20" s="109" t="s">
        <v>65</v>
      </c>
      <c r="C20" s="108" t="s">
        <v>66</v>
      </c>
      <c r="D20" s="109" t="s">
        <v>67</v>
      </c>
      <c r="E20" s="95">
        <v>10</v>
      </c>
      <c r="F20" s="95">
        <v>47.45</v>
      </c>
      <c r="G20" s="100">
        <f>IF(F20=0,120,IF(F20&gt;$H$9,120,IF(F20&lt;$H$8,0,IF($H$9&gt;F20&gt;$H$8,F20-$H$8))))</f>
        <v>1.4500000000000028</v>
      </c>
      <c r="H20" s="101">
        <f>IF(G20=120,120,SUM(E20,G20))</f>
        <v>11.450000000000003</v>
      </c>
      <c r="I20" s="95" t="s">
        <v>79</v>
      </c>
      <c r="J20" s="95"/>
      <c r="K20" s="100">
        <f>IF(J20=0,100,IF(J20&gt;$L$9,100,IF(J20&lt;$L$8,0,IF($L$9&gt;J20&gt;$L$8,J20-$L$8))))</f>
        <v>100</v>
      </c>
      <c r="L20" s="101">
        <f>IF(K20=100,100,SUM(I20,K20))</f>
        <v>100</v>
      </c>
      <c r="M20" s="102">
        <f>SUM(H20,L20)</f>
        <v>111.45</v>
      </c>
      <c r="N20" s="100">
        <f>SUM(F20,J20)</f>
        <v>47.45</v>
      </c>
      <c r="O20" s="112"/>
    </row>
    <row r="21" spans="1:15" ht="12" customHeight="1">
      <c r="A21" s="109">
        <v>10</v>
      </c>
      <c r="B21" s="124" t="s">
        <v>99</v>
      </c>
      <c r="C21" s="124" t="s">
        <v>38</v>
      </c>
      <c r="D21" s="124" t="s">
        <v>51</v>
      </c>
      <c r="E21" s="106">
        <v>10</v>
      </c>
      <c r="F21" s="100">
        <v>50.07</v>
      </c>
      <c r="G21" s="100">
        <f>IF(F21=0,120,IF(F21&gt;$H$9,120,IF(F21&lt;$H$8,0,IF($H$9&gt;F21&gt;$H$8,F21-$H$8))))</f>
        <v>4.07</v>
      </c>
      <c r="H21" s="101">
        <f>IF(G21=120,120,SUM(E21,G21))</f>
        <v>14.07</v>
      </c>
      <c r="I21" s="106">
        <v>5</v>
      </c>
      <c r="J21" s="100">
        <v>59.56</v>
      </c>
      <c r="K21" s="100">
        <f>IF(J21=0,100,IF(J21&gt;$L$9,100,IF(J21&lt;$L$8,0,IF($L$9&gt;J21&gt;$L$8,J21-$L$8))))</f>
        <v>100</v>
      </c>
      <c r="L21" s="101">
        <f>IF(K21=100,100,SUM(I21,K21))</f>
        <v>100</v>
      </c>
      <c r="M21" s="102">
        <f>SUM(H21,L21)</f>
        <v>114.07</v>
      </c>
      <c r="N21" s="100">
        <f>SUM(F21,J21)</f>
        <v>109.63</v>
      </c>
      <c r="O21" s="107"/>
    </row>
    <row r="22" spans="1:15" ht="12" customHeight="1">
      <c r="A22" s="124">
        <v>14</v>
      </c>
      <c r="B22" s="109" t="s">
        <v>53</v>
      </c>
      <c r="C22" s="108" t="s">
        <v>38</v>
      </c>
      <c r="D22" s="110" t="s">
        <v>43</v>
      </c>
      <c r="E22" s="95" t="s">
        <v>79</v>
      </c>
      <c r="F22" s="95"/>
      <c r="G22" s="100">
        <f>IF(F22=0,120,IF(F22&gt;$H$9,120,IF(F22&lt;$H$8,0,IF($H$9&gt;F22&gt;$H$8,F22-$H$8))))</f>
        <v>120</v>
      </c>
      <c r="H22" s="101">
        <f>IF(G22=120,120,SUM(E22,G22))</f>
        <v>120</v>
      </c>
      <c r="I22" s="95">
        <v>0</v>
      </c>
      <c r="J22" s="95">
        <v>34.76</v>
      </c>
      <c r="K22" s="100">
        <f>IF(J22=0,100,IF(J22&gt;$L$9,100,IF(J22&lt;$L$8,0,IF($L$9&gt;J22&gt;$L$8,J22-$L$8))))</f>
        <v>0</v>
      </c>
      <c r="L22" s="101">
        <f>IF(K22=100,100,SUM(I22,K22))</f>
        <v>0</v>
      </c>
      <c r="M22" s="102">
        <f>SUM(H22,L22)</f>
        <v>120</v>
      </c>
      <c r="N22" s="100">
        <f>SUM(F22,J22)</f>
        <v>34.76</v>
      </c>
      <c r="O22" s="112"/>
    </row>
    <row r="23" spans="1:15" ht="12" customHeight="1">
      <c r="A23" s="109">
        <v>8</v>
      </c>
      <c r="B23" s="108" t="s">
        <v>52</v>
      </c>
      <c r="C23" s="108" t="s">
        <v>38</v>
      </c>
      <c r="D23" s="109" t="s">
        <v>42</v>
      </c>
      <c r="E23" s="95" t="s">
        <v>79</v>
      </c>
      <c r="F23" s="100"/>
      <c r="G23" s="100">
        <f>IF(F23=0,120,IF(F23&gt;$H$9,120,IF(F23&lt;$H$8,0,IF($H$9&gt;F23&gt;$H$8,F23-$H$8))))</f>
        <v>120</v>
      </c>
      <c r="H23" s="101">
        <f>IF(G23=120,120,SUM(E23,G23))</f>
        <v>120</v>
      </c>
      <c r="I23" s="95">
        <v>5</v>
      </c>
      <c r="J23" s="100">
        <v>38.77</v>
      </c>
      <c r="K23" s="100">
        <f>IF(J23=0,100,IF(J23&gt;$L$9,100,IF(J23&lt;$L$8,0,IF($L$9&gt;J23&gt;$L$8,J23-$L$8))))</f>
        <v>0.7700000000000031</v>
      </c>
      <c r="L23" s="101">
        <f>IF(K23=100,100,SUM(I23,K23))</f>
        <v>5.770000000000003</v>
      </c>
      <c r="M23" s="102">
        <f>SUM(H23,L23)</f>
        <v>125.77000000000001</v>
      </c>
      <c r="N23" s="100">
        <f>SUM(F23,J23)</f>
        <v>38.77</v>
      </c>
      <c r="O23" s="107"/>
    </row>
    <row r="24" spans="1:15" ht="12" customHeight="1">
      <c r="A24" s="111">
        <v>9</v>
      </c>
      <c r="B24" s="103" t="s">
        <v>72</v>
      </c>
      <c r="C24" s="124" t="s">
        <v>38</v>
      </c>
      <c r="D24" s="124" t="s">
        <v>98</v>
      </c>
      <c r="E24" s="95" t="s">
        <v>79</v>
      </c>
      <c r="F24" s="100"/>
      <c r="G24" s="100">
        <f>IF(F24=0,120,IF(F24&gt;$H$9,120,IF(F24&lt;$H$8,0,IF($H$9&gt;F24&gt;$H$8,F24-$H$8))))</f>
        <v>120</v>
      </c>
      <c r="H24" s="101">
        <f>IF(G24=120,120,SUM(E24,G24))</f>
        <v>120</v>
      </c>
      <c r="I24" s="95">
        <v>0</v>
      </c>
      <c r="J24" s="100">
        <v>45.96</v>
      </c>
      <c r="K24" s="100">
        <f>IF(J24=0,100,IF(J24&gt;$L$9,100,IF(J24&lt;$L$8,0,IF($L$9&gt;J24&gt;$L$8,J24-$L$8))))</f>
        <v>7.960000000000001</v>
      </c>
      <c r="L24" s="101">
        <f>IF(K24=100,100,SUM(I24,K24))</f>
        <v>7.960000000000001</v>
      </c>
      <c r="M24" s="102">
        <f>SUM(H24,L24)</f>
        <v>127.96000000000001</v>
      </c>
      <c r="N24" s="100">
        <f>SUM(F24,J24)</f>
        <v>45.96</v>
      </c>
      <c r="O24" s="95"/>
    </row>
    <row r="25" spans="1:15" ht="12.75">
      <c r="A25" s="109">
        <v>12</v>
      </c>
      <c r="B25" s="109" t="s">
        <v>50</v>
      </c>
      <c r="C25" s="111" t="s">
        <v>48</v>
      </c>
      <c r="D25" s="109" t="s">
        <v>49</v>
      </c>
      <c r="E25" s="95" t="s">
        <v>79</v>
      </c>
      <c r="F25" s="100"/>
      <c r="G25" s="100">
        <f>IF(F25=0,120,IF(F25&gt;$H$9,120,IF(F25&lt;$H$8,0,IF($H$9&gt;F25&gt;$H$8,F25-$H$8))))</f>
        <v>120</v>
      </c>
      <c r="H25" s="101">
        <f>IF(G25=120,120,SUM(E25,G25))</f>
        <v>120</v>
      </c>
      <c r="I25" s="95">
        <v>10</v>
      </c>
      <c r="J25" s="100">
        <v>34.47</v>
      </c>
      <c r="K25" s="100">
        <f>IF(J25=0,100,IF(J25&gt;$L$9,100,IF(J25&lt;$L$8,0,IF($L$9&gt;J25&gt;$L$8,J25-$L$8))))</f>
        <v>0</v>
      </c>
      <c r="L25" s="101">
        <f>IF(K25=100,100,SUM(I25,K25))</f>
        <v>10</v>
      </c>
      <c r="M25" s="102">
        <f>SUM(H25,L25)</f>
        <v>130</v>
      </c>
      <c r="N25" s="100">
        <f>SUM(F25,J25)</f>
        <v>34.47</v>
      </c>
      <c r="O25" s="1"/>
    </row>
    <row r="26" spans="1:15" ht="12.75">
      <c r="A26" s="124">
        <v>3</v>
      </c>
      <c r="B26" s="124" t="s">
        <v>92</v>
      </c>
      <c r="C26" s="124" t="s">
        <v>38</v>
      </c>
      <c r="D26" s="124" t="s">
        <v>93</v>
      </c>
      <c r="E26" s="95" t="s">
        <v>79</v>
      </c>
      <c r="F26" s="95"/>
      <c r="G26" s="100">
        <f>IF(F26=0,120,IF(F26&gt;$H$9,120,IF(F26&lt;$H$8,0,IF($H$9&gt;F26&gt;$H$8,F26-$H$8))))</f>
        <v>120</v>
      </c>
      <c r="H26" s="101">
        <f>IF(G26=120,120,SUM(E26,G26))</f>
        <v>120</v>
      </c>
      <c r="I26" s="95" t="s">
        <v>79</v>
      </c>
      <c r="J26" s="95"/>
      <c r="K26" s="100">
        <f>IF(J26=0,100,IF(J26&gt;$L$9,100,IF(J26&lt;$L$8,0,IF($L$9&gt;J26&gt;$L$8,J26-$L$8))))</f>
        <v>100</v>
      </c>
      <c r="L26" s="101">
        <f>IF(K26=100,100,SUM(I26,K26))</f>
        <v>100</v>
      </c>
      <c r="M26" s="102">
        <f>SUM(H26,L26)</f>
        <v>220</v>
      </c>
      <c r="N26" s="100">
        <f>SUM(F26,J26)</f>
        <v>0</v>
      </c>
      <c r="O26" s="1"/>
    </row>
    <row r="27" spans="1:15" ht="12.75" customHeight="1">
      <c r="A27" s="111">
        <v>13</v>
      </c>
      <c r="B27" s="124" t="s">
        <v>94</v>
      </c>
      <c r="C27" s="124" t="s">
        <v>38</v>
      </c>
      <c r="D27" s="124" t="s">
        <v>100</v>
      </c>
      <c r="E27" s="95" t="s">
        <v>79</v>
      </c>
      <c r="F27" s="100"/>
      <c r="G27" s="100">
        <f>IF(F27=0,120,IF(F27&gt;$H$9,120,IF(F27&lt;$H$8,0,IF($H$9&gt;F27&gt;$H$8,F27-$H$8))))</f>
        <v>120</v>
      </c>
      <c r="H27" s="101">
        <f>IF(G27=120,120,SUM(E27,G27))</f>
        <v>120</v>
      </c>
      <c r="I27" s="95" t="s">
        <v>79</v>
      </c>
      <c r="J27" s="100"/>
      <c r="K27" s="100">
        <f>IF(J27=0,100,IF(J27&gt;$L$9,100,IF(J27&lt;$L$8,0,IF($L$9&gt;J27&gt;$L$8,J27-$L$8))))</f>
        <v>100</v>
      </c>
      <c r="L27" s="101">
        <f>IF(K27=100,100,SUM(I27,K27))</f>
        <v>100</v>
      </c>
      <c r="M27" s="102">
        <f>SUM(H27,L27)</f>
        <v>220</v>
      </c>
      <c r="N27" s="100">
        <f>SUM(F27,J27)</f>
        <v>0</v>
      </c>
      <c r="O27" s="1"/>
    </row>
    <row r="28" spans="1:15" ht="12.75">
      <c r="A28" s="124">
        <v>15</v>
      </c>
      <c r="B28" s="138" t="s">
        <v>101</v>
      </c>
      <c r="C28" s="124" t="s">
        <v>102</v>
      </c>
      <c r="D28" s="124" t="s">
        <v>103</v>
      </c>
      <c r="E28" s="95" t="s">
        <v>79</v>
      </c>
      <c r="F28" s="1"/>
      <c r="G28" s="100">
        <f>IF(F28=0,120,IF(F28&gt;$H$9,120,IF(F28&lt;$H$8,0,IF($H$9&gt;F28&gt;$H$8,F28-$H$8))))</f>
        <v>120</v>
      </c>
      <c r="H28" s="101">
        <f>IF(G28=120,120,SUM(E28,G28))</f>
        <v>120</v>
      </c>
      <c r="I28" s="1">
        <v>5</v>
      </c>
      <c r="J28" s="1">
        <v>57.02</v>
      </c>
      <c r="K28" s="100">
        <f>IF(J28=0,100,IF(J28&gt;$L$9,100,IF(J28&lt;$L$8,0,IF($L$9&gt;J28&gt;$L$8,J28-$L$8))))</f>
        <v>100</v>
      </c>
      <c r="L28" s="101">
        <f>IF(K28=100,100,SUM(I28,K28))</f>
        <v>100</v>
      </c>
      <c r="M28" s="102">
        <f>SUM(H28,L28)</f>
        <v>220</v>
      </c>
      <c r="N28" s="100">
        <f>SUM(F28,J28)</f>
        <v>57.02</v>
      </c>
      <c r="O28" s="1"/>
    </row>
    <row r="29" spans="1:15" ht="12.75">
      <c r="A29" s="139">
        <v>18</v>
      </c>
      <c r="B29" s="108" t="s">
        <v>52</v>
      </c>
      <c r="C29" s="108" t="s">
        <v>38</v>
      </c>
      <c r="D29" s="109" t="s">
        <v>60</v>
      </c>
      <c r="E29" s="95" t="s">
        <v>79</v>
      </c>
      <c r="F29" s="1"/>
      <c r="G29" s="100">
        <f>IF(F29=0,120,IF(F29&gt;$H$9,120,IF(F29&lt;$H$8,0,IF($H$9&gt;F29&gt;$H$8,F29-$H$8))))</f>
        <v>120</v>
      </c>
      <c r="H29" s="101">
        <f>IF(G29=120,120,SUM(E29,G29))</f>
        <v>120</v>
      </c>
      <c r="I29" s="95" t="s">
        <v>79</v>
      </c>
      <c r="J29" s="1"/>
      <c r="K29" s="100">
        <f>IF(J29=0,100,IF(J29&gt;$L$9,100,IF(J29&lt;$L$8,0,IF($L$9&gt;J29&gt;$L$8,J29-$L$8))))</f>
        <v>100</v>
      </c>
      <c r="L29" s="101">
        <f>IF(K29=100,100,SUM(I29,K29))</f>
        <v>100</v>
      </c>
      <c r="M29" s="102">
        <f>SUM(H29,L29)</f>
        <v>220</v>
      </c>
      <c r="N29" s="100">
        <f>SUM(F29,J29)</f>
        <v>0</v>
      </c>
      <c r="O29" s="1"/>
    </row>
    <row r="30" spans="1:4" ht="12.75">
      <c r="A30" s="77"/>
      <c r="B30" s="134"/>
      <c r="C30" s="135"/>
      <c r="D30" s="136"/>
    </row>
    <row r="31" spans="1:4" ht="12.75">
      <c r="A31" s="77"/>
      <c r="B31" s="134"/>
      <c r="C31" s="135"/>
      <c r="D31" s="134"/>
    </row>
    <row r="32" spans="2:4" ht="12.75">
      <c r="B32" s="77"/>
      <c r="C32" s="77"/>
      <c r="D32" s="77"/>
    </row>
    <row r="33" spans="2:4" ht="12.75">
      <c r="B33" s="134"/>
      <c r="C33" s="137"/>
      <c r="D33" s="136"/>
    </row>
    <row r="34" spans="1:4" ht="12.75">
      <c r="A34" s="77"/>
      <c r="B34" s="134"/>
      <c r="C34" s="135"/>
      <c r="D34" s="134"/>
    </row>
    <row r="35" spans="1:4" ht="12.75">
      <c r="A35" s="77"/>
      <c r="B35" s="77"/>
      <c r="C35" s="77"/>
      <c r="D35" s="77"/>
    </row>
    <row r="36" spans="1:4" ht="12.75">
      <c r="A36" s="77"/>
      <c r="B36" s="135"/>
      <c r="C36" s="135"/>
      <c r="D36" s="134"/>
    </row>
    <row r="37" spans="1:4" ht="12.75">
      <c r="A37" s="77"/>
      <c r="B37" s="77"/>
      <c r="C37" s="77"/>
      <c r="D37" s="77"/>
    </row>
    <row r="38" spans="2:4" ht="12.75">
      <c r="B38" s="134"/>
      <c r="C38" s="135"/>
      <c r="D38" s="136"/>
    </row>
  </sheetData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SheetLayoutView="100" workbookViewId="0" topLeftCell="A1">
      <selection activeCell="A1" sqref="A1:M10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4.625" style="0" customWidth="1"/>
  </cols>
  <sheetData>
    <row r="1" spans="1:15" ht="22.5" customHeight="1">
      <c r="A1" s="66" t="s">
        <v>29</v>
      </c>
      <c r="B1" s="67" t="s">
        <v>91</v>
      </c>
      <c r="C1" s="58"/>
      <c r="D1" s="56"/>
      <c r="E1" s="56"/>
      <c r="F1" s="56"/>
      <c r="G1" s="58"/>
      <c r="H1" s="58"/>
      <c r="I1" s="130" t="s">
        <v>90</v>
      </c>
      <c r="J1" s="131"/>
      <c r="K1" s="131"/>
      <c r="L1" s="131"/>
      <c r="M1" s="132"/>
      <c r="N1" s="5"/>
      <c r="O1" s="58"/>
    </row>
    <row r="2" spans="1:15" ht="10.5" customHeight="1">
      <c r="A2" s="58"/>
      <c r="B2" s="5"/>
      <c r="C2" s="57"/>
      <c r="D2" s="56"/>
      <c r="E2" s="56"/>
      <c r="F2" s="56"/>
      <c r="G2" s="58"/>
      <c r="H2" s="58"/>
      <c r="I2" s="91"/>
      <c r="J2" s="56"/>
      <c r="K2" s="56"/>
      <c r="L2" s="56"/>
      <c r="M2" s="56"/>
      <c r="N2" s="56"/>
      <c r="O2" s="58"/>
    </row>
    <row r="3" spans="1:15" ht="15.75">
      <c r="A3" s="59" t="s">
        <v>18</v>
      </c>
      <c r="B3" s="5"/>
      <c r="C3" s="133" t="s">
        <v>31</v>
      </c>
      <c r="D3" s="133"/>
      <c r="E3" s="5"/>
      <c r="F3" s="4"/>
      <c r="G3" s="4"/>
      <c r="H3" s="49" t="s">
        <v>17</v>
      </c>
      <c r="I3" s="4"/>
      <c r="J3" s="4"/>
      <c r="K3" s="4"/>
      <c r="L3" s="72" t="s">
        <v>30</v>
      </c>
      <c r="M3" s="71"/>
      <c r="N3" s="70"/>
      <c r="O3" s="71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2" t="s">
        <v>19</v>
      </c>
      <c r="F5" s="4"/>
      <c r="G5" s="5"/>
      <c r="H5" s="5"/>
      <c r="I5" s="62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1" t="s">
        <v>25</v>
      </c>
      <c r="F6" s="4"/>
      <c r="G6" s="4"/>
      <c r="H6" s="87">
        <v>173</v>
      </c>
      <c r="I6" s="61" t="s">
        <v>25</v>
      </c>
      <c r="J6" s="4"/>
      <c r="K6" s="4"/>
      <c r="L6" s="87">
        <v>153</v>
      </c>
      <c r="M6" s="4"/>
      <c r="N6" s="4"/>
      <c r="O6" s="4"/>
    </row>
    <row r="7" spans="1:15" ht="15">
      <c r="A7" s="4"/>
      <c r="B7" s="37" t="s">
        <v>23</v>
      </c>
      <c r="C7" s="90">
        <v>11</v>
      </c>
      <c r="D7" s="5"/>
      <c r="E7" s="61" t="s">
        <v>16</v>
      </c>
      <c r="F7" s="4"/>
      <c r="G7" s="4"/>
      <c r="H7" s="88">
        <v>3.8</v>
      </c>
      <c r="I7" s="61" t="s">
        <v>16</v>
      </c>
      <c r="J7" s="4"/>
      <c r="K7" s="4"/>
      <c r="L7" s="88">
        <v>4</v>
      </c>
      <c r="M7" s="4"/>
      <c r="N7" s="4"/>
      <c r="O7" s="4"/>
    </row>
    <row r="8" spans="1:15" ht="14.25">
      <c r="A8" s="4"/>
      <c r="B8" s="5"/>
      <c r="C8" s="5"/>
      <c r="D8" s="5"/>
      <c r="E8" s="60" t="s">
        <v>0</v>
      </c>
      <c r="F8" s="5"/>
      <c r="G8" s="4"/>
      <c r="H8" s="87">
        <v>46</v>
      </c>
      <c r="I8" s="60" t="s">
        <v>0</v>
      </c>
      <c r="J8" s="4"/>
      <c r="K8" s="4"/>
      <c r="L8" s="87">
        <v>38</v>
      </c>
      <c r="M8" s="4"/>
      <c r="N8" s="4"/>
      <c r="O8" s="68" t="s">
        <v>68</v>
      </c>
    </row>
    <row r="9" spans="1:15" ht="16.5">
      <c r="A9" s="5"/>
      <c r="B9" s="64" t="s">
        <v>21</v>
      </c>
      <c r="C9" s="4"/>
      <c r="D9" s="4"/>
      <c r="E9" s="59" t="s">
        <v>26</v>
      </c>
      <c r="F9" s="5"/>
      <c r="G9" s="5"/>
      <c r="H9" s="87">
        <v>69</v>
      </c>
      <c r="I9" s="59" t="s">
        <v>26</v>
      </c>
      <c r="J9" s="5"/>
      <c r="K9" s="4"/>
      <c r="L9" s="89">
        <v>57</v>
      </c>
      <c r="M9" s="64" t="s">
        <v>28</v>
      </c>
      <c r="N9" s="5"/>
      <c r="O9" s="69"/>
    </row>
    <row r="10" spans="1:16" s="63" customFormat="1" ht="79.5">
      <c r="A10" s="80" t="s">
        <v>8</v>
      </c>
      <c r="B10" s="81" t="s">
        <v>12</v>
      </c>
      <c r="C10" s="82" t="s">
        <v>10</v>
      </c>
      <c r="D10" s="18" t="s">
        <v>11</v>
      </c>
      <c r="E10" s="83" t="s">
        <v>2</v>
      </c>
      <c r="F10" s="84" t="s">
        <v>3</v>
      </c>
      <c r="G10" s="83" t="s">
        <v>4</v>
      </c>
      <c r="H10" s="85" t="s">
        <v>5</v>
      </c>
      <c r="I10" s="83" t="s">
        <v>2</v>
      </c>
      <c r="J10" s="84" t="s">
        <v>3</v>
      </c>
      <c r="K10" s="83" t="s">
        <v>4</v>
      </c>
      <c r="L10" s="85" t="s">
        <v>5</v>
      </c>
      <c r="M10" s="86" t="s">
        <v>7</v>
      </c>
      <c r="N10" s="86" t="s">
        <v>20</v>
      </c>
      <c r="O10" s="80" t="s">
        <v>27</v>
      </c>
      <c r="P10" s="73"/>
    </row>
    <row r="11" spans="1:16" ht="12" customHeight="1">
      <c r="A11" s="1">
        <v>7</v>
      </c>
      <c r="B11" s="103" t="s">
        <v>55</v>
      </c>
      <c r="C11" s="30" t="s">
        <v>36</v>
      </c>
      <c r="D11" s="92" t="s">
        <v>85</v>
      </c>
      <c r="E11" s="1">
        <v>0</v>
      </c>
      <c r="F11" s="1">
        <v>34.75</v>
      </c>
      <c r="G11" s="100">
        <f>IF(F11=0,120,IF(F11&gt;$H$9,120,IF(F11&lt;$H$8,0,IF($H$9&gt;F11&gt;$H$8,F11-$H$8))))</f>
        <v>0</v>
      </c>
      <c r="H11" s="101">
        <f>IF(G11=120,120,SUM(E11,G11))</f>
        <v>0</v>
      </c>
      <c r="I11" s="1">
        <v>5</v>
      </c>
      <c r="J11" s="1">
        <v>30.38</v>
      </c>
      <c r="K11" s="100">
        <f>IF(J11=0,100,IF(J11&gt;$L$9,100,IF(J11&lt;$L$8,0,IF($L$9&gt;J11&gt;$L$8,J11-$L$8))))</f>
        <v>0</v>
      </c>
      <c r="L11" s="101">
        <f>IF(K11=100,100,SUM(I11,K11))</f>
        <v>5</v>
      </c>
      <c r="M11" s="102">
        <f>SUM(H11,L11)</f>
        <v>5</v>
      </c>
      <c r="N11" s="100">
        <f>SUM(F11,J11)</f>
        <v>65.13</v>
      </c>
      <c r="O11" s="94">
        <v>1</v>
      </c>
      <c r="P11" s="65"/>
    </row>
    <row r="12" spans="1:16" ht="12" customHeight="1">
      <c r="A12" s="1">
        <v>9</v>
      </c>
      <c r="B12" s="103" t="s">
        <v>56</v>
      </c>
      <c r="C12" s="125" t="s">
        <v>36</v>
      </c>
      <c r="D12" s="104" t="s">
        <v>62</v>
      </c>
      <c r="E12" s="1">
        <v>0</v>
      </c>
      <c r="F12" s="1">
        <v>34.91</v>
      </c>
      <c r="G12" s="100">
        <f>IF(F12=0,120,IF(F12&gt;$H$9,120,IF(F12&lt;$H$8,0,IF($H$9&gt;F12&gt;$H$8,F12-$H$8))))</f>
        <v>0</v>
      </c>
      <c r="H12" s="101">
        <f>IF(G12=120,120,SUM(E12,G12))</f>
        <v>0</v>
      </c>
      <c r="I12" s="1">
        <v>5</v>
      </c>
      <c r="J12" s="1">
        <v>31.83</v>
      </c>
      <c r="K12" s="100">
        <f>IF(J12=0,100,IF(J12&gt;$L$9,100,IF(J12&lt;$L$8,0,IF($L$9&gt;J12&gt;$L$8,J12-$L$8))))</f>
        <v>0</v>
      </c>
      <c r="L12" s="101">
        <f>IF(K12=100,100,SUM(I12,K12))</f>
        <v>5</v>
      </c>
      <c r="M12" s="102">
        <f>SUM(H12,L12)</f>
        <v>5</v>
      </c>
      <c r="N12" s="100">
        <f>SUM(F12,J12)</f>
        <v>66.74</v>
      </c>
      <c r="O12" s="94">
        <v>2</v>
      </c>
      <c r="P12" s="65"/>
    </row>
    <row r="13" spans="1:16" ht="12" customHeight="1">
      <c r="A13" s="95">
        <v>5</v>
      </c>
      <c r="B13" s="105" t="s">
        <v>55</v>
      </c>
      <c r="C13" s="125" t="s">
        <v>36</v>
      </c>
      <c r="D13" s="92" t="s">
        <v>37</v>
      </c>
      <c r="E13" s="106">
        <v>0</v>
      </c>
      <c r="F13" s="100">
        <v>36.74</v>
      </c>
      <c r="G13" s="100">
        <f>IF(F13=0,120,IF(F13&gt;$H$9,120,IF(F13&lt;$H$8,0,IF($H$9&gt;F13&gt;$H$8,F13-$H$8))))</f>
        <v>0</v>
      </c>
      <c r="H13" s="101">
        <f>IF(G13=120,120,SUM(E13,G13))</f>
        <v>0</v>
      </c>
      <c r="I13" s="106">
        <v>5</v>
      </c>
      <c r="J13" s="100">
        <v>31.03</v>
      </c>
      <c r="K13" s="100">
        <f>IF(J13=0,100,IF(J13&gt;$L$9,100,IF(J13&lt;$L$8,0,IF($L$9&gt;J13&gt;$L$8,J13-$L$8))))</f>
        <v>0</v>
      </c>
      <c r="L13" s="101">
        <f>IF(K13=100,100,SUM(I13,K13))</f>
        <v>5</v>
      </c>
      <c r="M13" s="102">
        <f>SUM(H13,L13)</f>
        <v>5</v>
      </c>
      <c r="N13" s="100">
        <f>SUM(F13,J13)</f>
        <v>67.77000000000001</v>
      </c>
      <c r="O13" s="94">
        <v>3</v>
      </c>
      <c r="P13" s="65"/>
    </row>
    <row r="14" spans="1:15" ht="12" customHeight="1">
      <c r="A14" s="94">
        <v>1</v>
      </c>
      <c r="B14" s="124" t="s">
        <v>80</v>
      </c>
      <c r="C14" s="121" t="s">
        <v>58</v>
      </c>
      <c r="D14" s="115" t="s">
        <v>81</v>
      </c>
      <c r="E14" s="106">
        <v>0</v>
      </c>
      <c r="F14" s="100">
        <v>41.08</v>
      </c>
      <c r="G14" s="100">
        <f>IF(F14=0,120,IF(F14&gt;$H$9,120,IF(F14&lt;$H$8,0,IF($H$9&gt;F14&gt;$H$8,F14-$H$8))))</f>
        <v>0</v>
      </c>
      <c r="H14" s="101">
        <f>IF(G14=120,120,SUM(E14,G14))</f>
        <v>0</v>
      </c>
      <c r="I14" s="116" t="s">
        <v>79</v>
      </c>
      <c r="J14" s="100"/>
      <c r="K14" s="100">
        <f>IF(J14=0,100,IF(J14&gt;$L$9,100,IF(J14&lt;$L$8,0,IF($L$9&gt;J14&gt;$L$8,J14-$L$8))))</f>
        <v>100</v>
      </c>
      <c r="L14" s="101">
        <f>IF(K14=100,100,SUM(I14,K14))</f>
        <v>100</v>
      </c>
      <c r="M14" s="102">
        <f>SUM(H14,L14)</f>
        <v>100</v>
      </c>
      <c r="N14" s="100">
        <f>SUM(F14,J14)</f>
        <v>41.08</v>
      </c>
      <c r="O14" s="107"/>
    </row>
    <row r="15" spans="1:16" ht="12" customHeight="1">
      <c r="A15" s="2">
        <v>6</v>
      </c>
      <c r="B15" s="124" t="s">
        <v>50</v>
      </c>
      <c r="C15" s="122" t="s">
        <v>36</v>
      </c>
      <c r="D15" s="123" t="s">
        <v>84</v>
      </c>
      <c r="E15" s="116" t="s">
        <v>79</v>
      </c>
      <c r="F15" s="126"/>
      <c r="G15" s="100">
        <f>IF(F15=0,120,IF(F15&gt;$H$9,120,IF(F15&lt;$H$8,0,IF($H$9&gt;F15&gt;$H$8,F15-$H$8))))</f>
        <v>120</v>
      </c>
      <c r="H15" s="101">
        <f>IF(G15=120,120,SUM(E15,G15))</f>
        <v>120</v>
      </c>
      <c r="I15" s="24">
        <v>0</v>
      </c>
      <c r="J15" s="126">
        <v>32.47</v>
      </c>
      <c r="K15" s="100">
        <f>IF(J15=0,100,IF(J15&gt;$L$9,100,IF(J15&lt;$L$8,0,IF($L$9&gt;J15&gt;$L$8,J15-$L$8))))</f>
        <v>0</v>
      </c>
      <c r="L15" s="101">
        <f>IF(K15=100,100,SUM(I15,K15))</f>
        <v>0</v>
      </c>
      <c r="M15" s="102">
        <f>SUM(H15,L15)</f>
        <v>120</v>
      </c>
      <c r="N15" s="100">
        <f>SUM(F15,J15)</f>
        <v>32.47</v>
      </c>
      <c r="O15" s="107"/>
      <c r="P15" s="65"/>
    </row>
    <row r="16" spans="1:15" ht="12.75" customHeight="1">
      <c r="A16" s="1">
        <v>11</v>
      </c>
      <c r="B16" s="118" t="s">
        <v>76</v>
      </c>
      <c r="C16" s="30" t="s">
        <v>88</v>
      </c>
      <c r="D16" s="10" t="s">
        <v>75</v>
      </c>
      <c r="E16" s="1">
        <v>15</v>
      </c>
      <c r="F16" s="1">
        <v>55.8</v>
      </c>
      <c r="G16" s="100">
        <f>IF(F16=0,120,IF(F16&gt;$H$9,120,IF(F16&lt;$H$8,0,IF($H$9&gt;F16&gt;$H$8,F16-$H$8))))</f>
        <v>9.799999999999997</v>
      </c>
      <c r="H16" s="101">
        <f>IF(G16=120,120,SUM(E16,G16))</f>
        <v>24.799999999999997</v>
      </c>
      <c r="I16" s="116" t="s">
        <v>79</v>
      </c>
      <c r="J16" s="1"/>
      <c r="K16" s="100">
        <f>IF(J16=0,100,IF(J16&gt;$L$9,100,IF(J16&lt;$L$8,0,IF($L$9&gt;J16&gt;$L$8,J16-$L$8))))</f>
        <v>100</v>
      </c>
      <c r="L16" s="101">
        <f>IF(K16=100,100,SUM(I16,K16))</f>
        <v>100</v>
      </c>
      <c r="M16" s="102">
        <f>SUM(H16,L16)</f>
        <v>124.8</v>
      </c>
      <c r="N16" s="100">
        <f>SUM(F16,J16)</f>
        <v>55.8</v>
      </c>
      <c r="O16" s="127"/>
    </row>
    <row r="17" spans="1:15" ht="12.75">
      <c r="A17" s="1">
        <v>8</v>
      </c>
      <c r="B17" s="124" t="s">
        <v>80</v>
      </c>
      <c r="C17" s="125" t="s">
        <v>66</v>
      </c>
      <c r="D17" s="124" t="s">
        <v>86</v>
      </c>
      <c r="E17" s="116" t="s">
        <v>79</v>
      </c>
      <c r="F17" s="1"/>
      <c r="G17" s="100">
        <f>IF(F17=0,120,IF(F17&gt;$H$9,120,IF(F17&lt;$H$8,0,IF($H$9&gt;F17&gt;$H$8,F17-$H$8))))</f>
        <v>120</v>
      </c>
      <c r="H17" s="101">
        <f>IF(G17=120,120,SUM(E17,G17))</f>
        <v>120</v>
      </c>
      <c r="I17" s="1">
        <v>5</v>
      </c>
      <c r="J17" s="1">
        <v>44.29</v>
      </c>
      <c r="K17" s="100">
        <f>IF(J17=0,100,IF(J17&gt;$L$9,100,IF(J17&lt;$L$8,0,IF($L$9&gt;J17&gt;$L$8,J17-$L$8))))</f>
        <v>6.289999999999999</v>
      </c>
      <c r="L17" s="101">
        <f>IF(K17=100,100,SUM(I17,K17))</f>
        <v>11.29</v>
      </c>
      <c r="M17" s="102">
        <f>SUM(H17,L17)</f>
        <v>131.29</v>
      </c>
      <c r="N17" s="100">
        <f>SUM(F17,J17)</f>
        <v>44.29</v>
      </c>
      <c r="O17" s="1"/>
    </row>
    <row r="18" spans="1:15" ht="12.75">
      <c r="A18" s="94">
        <v>3</v>
      </c>
      <c r="B18" s="103" t="s">
        <v>72</v>
      </c>
      <c r="C18" s="30" t="s">
        <v>70</v>
      </c>
      <c r="D18" s="10" t="s">
        <v>71</v>
      </c>
      <c r="E18" s="116" t="s">
        <v>79</v>
      </c>
      <c r="F18" s="100"/>
      <c r="G18" s="100">
        <f>IF(F18=0,120,IF(F18&gt;$H$9,120,IF(F18&lt;$H$8,0,IF($H$9&gt;F18&gt;$H$8,F18-$H$8))))</f>
        <v>120</v>
      </c>
      <c r="H18" s="101">
        <f>IF(G18=120,120,SUM(E18,G18))</f>
        <v>120</v>
      </c>
      <c r="I18" s="106">
        <v>20</v>
      </c>
      <c r="J18" s="100">
        <v>48.15</v>
      </c>
      <c r="K18" s="100">
        <f>IF(J18=0,100,IF(J18&gt;$L$9,100,IF(J18&lt;$L$8,0,IF($L$9&gt;J18&gt;$L$8,J18-$L$8))))</f>
        <v>10.149999999999999</v>
      </c>
      <c r="L18" s="101">
        <f>IF(K18=100,100,SUM(I18,K18))</f>
        <v>30.15</v>
      </c>
      <c r="M18" s="102">
        <f>SUM(H18,L18)</f>
        <v>150.15</v>
      </c>
      <c r="N18" s="100">
        <f>SUM(F18,J18)</f>
        <v>48.15</v>
      </c>
      <c r="O18" s="1"/>
    </row>
    <row r="19" spans="1:15" ht="12.75" customHeight="1">
      <c r="A19" s="94">
        <v>2</v>
      </c>
      <c r="B19" s="124" t="s">
        <v>54</v>
      </c>
      <c r="C19" s="124" t="s">
        <v>58</v>
      </c>
      <c r="D19" s="124" t="s">
        <v>89</v>
      </c>
      <c r="E19" s="116" t="s">
        <v>79</v>
      </c>
      <c r="F19" s="100"/>
      <c r="G19" s="100">
        <f>IF(F19=0,120,IF(F19&gt;$H$9,120,IF(F19&lt;$H$8,0,IF($H$9&gt;F19&gt;$H$8,F19-$H$8))))</f>
        <v>120</v>
      </c>
      <c r="H19" s="101">
        <f>IF(G19=120,120,SUM(E19,G19))</f>
        <v>120</v>
      </c>
      <c r="I19" s="116" t="s">
        <v>79</v>
      </c>
      <c r="J19" s="100"/>
      <c r="K19" s="100">
        <f>IF(J19=0,100,IF(J19&gt;$L$9,100,IF(J19&lt;$L$8,0,IF($L$9&gt;J19&gt;$L$8,J19-$L$8))))</f>
        <v>100</v>
      </c>
      <c r="L19" s="101">
        <f>IF(K19=100,100,SUM(I19,K19))</f>
        <v>100</v>
      </c>
      <c r="M19" s="102">
        <f>SUM(H19,L19)</f>
        <v>220</v>
      </c>
      <c r="N19" s="100">
        <f>SUM(F19,J19)</f>
        <v>0</v>
      </c>
      <c r="O19" s="1"/>
    </row>
    <row r="20" spans="1:15" ht="12.75">
      <c r="A20" s="94">
        <v>4</v>
      </c>
      <c r="B20" s="124" t="s">
        <v>82</v>
      </c>
      <c r="C20" s="124" t="s">
        <v>34</v>
      </c>
      <c r="D20" s="124" t="s">
        <v>83</v>
      </c>
      <c r="E20" s="116" t="s">
        <v>79</v>
      </c>
      <c r="F20" s="100"/>
      <c r="G20" s="100">
        <f>IF(F20=0,120,IF(F20&gt;$H$9,120,IF(F20&lt;$H$8,0,IF($H$9&gt;F20&gt;$H$8,F20-$H$8))))</f>
        <v>120</v>
      </c>
      <c r="H20" s="101">
        <f>IF(G20=120,120,SUM(E20,G20))</f>
        <v>120</v>
      </c>
      <c r="I20" s="116" t="s">
        <v>79</v>
      </c>
      <c r="J20" s="100"/>
      <c r="K20" s="100">
        <f>IF(J20=0,100,IF(J20&gt;$L$9,100,IF(J20&lt;$L$8,0,IF($L$9&gt;J20&gt;$L$8,J20-$L$8))))</f>
        <v>100</v>
      </c>
      <c r="L20" s="101">
        <f>IF(K20=100,100,SUM(I20,K20))</f>
        <v>100</v>
      </c>
      <c r="M20" s="102">
        <f>SUM(H20,L20)</f>
        <v>220</v>
      </c>
      <c r="N20" s="100">
        <f>SUM(F20,J20)</f>
        <v>0</v>
      </c>
      <c r="O20" s="1"/>
    </row>
    <row r="21" spans="1:15" ht="12.75">
      <c r="A21" s="1">
        <v>10</v>
      </c>
      <c r="B21" s="103" t="s">
        <v>72</v>
      </c>
      <c r="C21" s="109" t="s">
        <v>36</v>
      </c>
      <c r="D21" s="121" t="s">
        <v>87</v>
      </c>
      <c r="E21" s="116" t="s">
        <v>79</v>
      </c>
      <c r="F21" s="1"/>
      <c r="G21" s="100">
        <f>IF(F21=0,120,IF(F21&gt;$H$9,120,IF(F21&lt;$H$8,0,IF($H$9&gt;F21&gt;$H$8,F21-$H$8))))</f>
        <v>120</v>
      </c>
      <c r="H21" s="101">
        <f>IF(G21=120,120,SUM(E21,G21))</f>
        <v>120</v>
      </c>
      <c r="I21" s="116" t="s">
        <v>79</v>
      </c>
      <c r="J21" s="1"/>
      <c r="K21" s="100">
        <f>IF(J21=0,100,IF(J21&gt;$L$9,100,IF(J21&lt;$L$8,0,IF($L$9&gt;J21&gt;$L$8,J21-$L$8))))</f>
        <v>100</v>
      </c>
      <c r="L21" s="101">
        <f>IF(K21=100,100,SUM(I21,K21))</f>
        <v>100</v>
      </c>
      <c r="M21" s="102">
        <f>SUM(H21,L21)</f>
        <v>220</v>
      </c>
      <c r="N21" s="100">
        <f>SUM(F21,J21)</f>
        <v>0</v>
      </c>
      <c r="O21" s="1"/>
    </row>
    <row r="22" spans="1:3" ht="12.75">
      <c r="A22" s="77"/>
      <c r="B22" s="77"/>
      <c r="C22" s="77"/>
    </row>
  </sheetData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1"/>
  <dimension ref="A1:AB20"/>
  <sheetViews>
    <sheetView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375" style="0" customWidth="1"/>
    <col min="16" max="16" width="9.125" style="0" hidden="1" customWidth="1"/>
  </cols>
  <sheetData>
    <row r="1" spans="1:15" ht="22.5" customHeight="1">
      <c r="A1" s="66" t="s">
        <v>29</v>
      </c>
      <c r="B1" s="67" t="s">
        <v>91</v>
      </c>
      <c r="C1" s="58"/>
      <c r="D1" s="56"/>
      <c r="E1" s="56"/>
      <c r="F1" s="56"/>
      <c r="G1" s="58"/>
      <c r="H1" s="58"/>
      <c r="I1" s="130" t="s">
        <v>90</v>
      </c>
      <c r="J1" s="131"/>
      <c r="K1" s="131"/>
      <c r="L1" s="131"/>
      <c r="M1" s="132"/>
      <c r="N1" s="5"/>
      <c r="O1" s="58"/>
    </row>
    <row r="2" spans="1:15" ht="10.5" customHeight="1">
      <c r="A2" s="58"/>
      <c r="B2" s="5"/>
      <c r="C2" s="57"/>
      <c r="D2" s="56"/>
      <c r="E2" s="56"/>
      <c r="F2" s="56"/>
      <c r="G2" s="58"/>
      <c r="H2" s="58"/>
      <c r="I2" s="91"/>
      <c r="J2" s="56"/>
      <c r="K2" s="56"/>
      <c r="L2" s="56"/>
      <c r="M2" s="56"/>
      <c r="N2" s="56"/>
      <c r="O2" s="58"/>
    </row>
    <row r="3" spans="1:15" ht="15.75">
      <c r="A3" s="59" t="s">
        <v>18</v>
      </c>
      <c r="B3" s="5"/>
      <c r="C3" s="133" t="s">
        <v>31</v>
      </c>
      <c r="D3" s="133"/>
      <c r="E3" s="5"/>
      <c r="F3" s="4"/>
      <c r="G3" s="4"/>
      <c r="H3" s="49" t="s">
        <v>17</v>
      </c>
      <c r="I3" s="4"/>
      <c r="J3" s="4"/>
      <c r="K3" s="4"/>
      <c r="L3" s="72" t="s">
        <v>30</v>
      </c>
      <c r="M3" s="71"/>
      <c r="N3" s="70"/>
      <c r="O3" s="71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2" t="s">
        <v>19</v>
      </c>
      <c r="F5" s="4"/>
      <c r="G5" s="5"/>
      <c r="H5" s="5"/>
      <c r="I5" s="62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1" t="s">
        <v>25</v>
      </c>
      <c r="F6" s="4"/>
      <c r="G6" s="4"/>
      <c r="H6" s="87">
        <v>173</v>
      </c>
      <c r="I6" s="61" t="s">
        <v>25</v>
      </c>
      <c r="J6" s="4"/>
      <c r="K6" s="4"/>
      <c r="L6" s="87">
        <v>153</v>
      </c>
      <c r="M6" s="4"/>
      <c r="N6" s="4"/>
      <c r="O6" s="4"/>
    </row>
    <row r="7" spans="1:15" ht="15">
      <c r="A7" s="4"/>
      <c r="B7" s="37" t="s">
        <v>23</v>
      </c>
      <c r="C7" s="90">
        <v>6</v>
      </c>
      <c r="D7" s="5"/>
      <c r="E7" s="61" t="s">
        <v>16</v>
      </c>
      <c r="F7" s="4"/>
      <c r="G7" s="4"/>
      <c r="H7" s="88">
        <v>3.8</v>
      </c>
      <c r="I7" s="61" t="s">
        <v>16</v>
      </c>
      <c r="J7" s="4"/>
      <c r="K7" s="4"/>
      <c r="L7" s="88">
        <v>4</v>
      </c>
      <c r="M7" s="4"/>
      <c r="N7" s="4"/>
      <c r="O7" s="4"/>
    </row>
    <row r="8" spans="1:15" ht="14.25">
      <c r="A8" s="4"/>
      <c r="B8" s="5"/>
      <c r="C8" s="5"/>
      <c r="D8" s="5"/>
      <c r="E8" s="60" t="s">
        <v>0</v>
      </c>
      <c r="F8" s="5"/>
      <c r="G8" s="4"/>
      <c r="H8" s="87">
        <v>46</v>
      </c>
      <c r="I8" s="60" t="s">
        <v>0</v>
      </c>
      <c r="J8" s="4"/>
      <c r="K8" s="4"/>
      <c r="L8" s="87">
        <v>38</v>
      </c>
      <c r="M8" s="4"/>
      <c r="N8" s="4"/>
      <c r="O8" s="68" t="s">
        <v>69</v>
      </c>
    </row>
    <row r="9" spans="1:15" ht="16.5">
      <c r="A9" s="5"/>
      <c r="B9" s="64" t="s">
        <v>21</v>
      </c>
      <c r="C9" s="4"/>
      <c r="D9" s="4"/>
      <c r="E9" s="59" t="s">
        <v>26</v>
      </c>
      <c r="F9" s="5"/>
      <c r="G9" s="5"/>
      <c r="H9" s="87">
        <v>69</v>
      </c>
      <c r="I9" s="59" t="s">
        <v>26</v>
      </c>
      <c r="J9" s="5"/>
      <c r="K9" s="4"/>
      <c r="L9" s="89">
        <v>57</v>
      </c>
      <c r="M9" s="64" t="s">
        <v>28</v>
      </c>
      <c r="N9" s="5"/>
      <c r="O9" s="69"/>
    </row>
    <row r="10" spans="1:28" s="63" customFormat="1" ht="79.5">
      <c r="A10" s="16" t="s">
        <v>8</v>
      </c>
      <c r="B10" s="17" t="s">
        <v>12</v>
      </c>
      <c r="C10" s="74" t="s">
        <v>10</v>
      </c>
      <c r="D10" s="93" t="s">
        <v>11</v>
      </c>
      <c r="E10" s="21" t="s">
        <v>2</v>
      </c>
      <c r="F10" s="75" t="s">
        <v>3</v>
      </c>
      <c r="G10" s="21" t="s">
        <v>4</v>
      </c>
      <c r="H10" s="35" t="s">
        <v>5</v>
      </c>
      <c r="I10" s="21" t="s">
        <v>2</v>
      </c>
      <c r="J10" s="75" t="s">
        <v>3</v>
      </c>
      <c r="K10" s="21" t="s">
        <v>4</v>
      </c>
      <c r="L10" s="35" t="s">
        <v>5</v>
      </c>
      <c r="M10" s="76" t="s">
        <v>7</v>
      </c>
      <c r="N10" s="76" t="s">
        <v>20</v>
      </c>
      <c r="O10" s="16" t="s">
        <v>27</v>
      </c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15" ht="12.75" customHeight="1">
      <c r="A11" s="95">
        <v>5</v>
      </c>
      <c r="B11" s="118" t="s">
        <v>76</v>
      </c>
      <c r="C11" s="120" t="s">
        <v>34</v>
      </c>
      <c r="D11" s="120" t="s">
        <v>77</v>
      </c>
      <c r="E11" s="95">
        <v>5</v>
      </c>
      <c r="F11" s="95">
        <v>47.15</v>
      </c>
      <c r="G11" s="100">
        <f aca="true" t="shared" si="0" ref="G11:G16">IF(F11=0,120,IF(F11&gt;$H$9,120,IF(F11&lt;$H$8,0,IF($H$9&gt;F11&gt;$H$8,F11-$H$8))))</f>
        <v>1.1499999999999986</v>
      </c>
      <c r="H11" s="101">
        <f aca="true" t="shared" si="1" ref="H11:H16">IF(G11=120,120,SUM(E11,G11))</f>
        <v>6.149999999999999</v>
      </c>
      <c r="I11" s="95">
        <v>5</v>
      </c>
      <c r="J11" s="95">
        <v>39.46</v>
      </c>
      <c r="K11" s="100">
        <f aca="true" t="shared" si="2" ref="K11:K16">IF(J11=0,100,IF(J11&gt;$L$9,100,IF(J11&lt;$L$8,0,IF($L$9&gt;J11&gt;$L$8,J11-$L$8))))</f>
        <v>1.4600000000000009</v>
      </c>
      <c r="L11" s="101">
        <f aca="true" t="shared" si="3" ref="L11:L16">IF(K11=100,100,SUM(I11,K11))</f>
        <v>6.460000000000001</v>
      </c>
      <c r="M11" s="102">
        <f aca="true" t="shared" si="4" ref="M11:M16">SUM(H11,L11)</f>
        <v>12.61</v>
      </c>
      <c r="N11" s="100">
        <f aca="true" t="shared" si="5" ref="N11:N16">SUM(F11,J11)</f>
        <v>86.61</v>
      </c>
      <c r="O11" s="107">
        <v>1</v>
      </c>
    </row>
    <row r="12" spans="1:15" ht="12.75" customHeight="1">
      <c r="A12" s="94">
        <v>2</v>
      </c>
      <c r="B12" s="96" t="s">
        <v>64</v>
      </c>
      <c r="C12" s="97" t="s">
        <v>34</v>
      </c>
      <c r="D12" s="98" t="s">
        <v>35</v>
      </c>
      <c r="E12" s="106">
        <v>10</v>
      </c>
      <c r="F12" s="100">
        <v>39.06</v>
      </c>
      <c r="G12" s="100">
        <f t="shared" si="0"/>
        <v>0</v>
      </c>
      <c r="H12" s="101">
        <f t="shared" si="1"/>
        <v>10</v>
      </c>
      <c r="I12" s="106">
        <v>10</v>
      </c>
      <c r="J12" s="100">
        <v>37.64</v>
      </c>
      <c r="K12" s="100">
        <f t="shared" si="2"/>
        <v>0</v>
      </c>
      <c r="L12" s="101">
        <f t="shared" si="3"/>
        <v>10</v>
      </c>
      <c r="M12" s="102">
        <f t="shared" si="4"/>
        <v>20</v>
      </c>
      <c r="N12" s="100">
        <f t="shared" si="5"/>
        <v>76.7</v>
      </c>
      <c r="O12" s="107">
        <v>2</v>
      </c>
    </row>
    <row r="13" spans="1:15" ht="12.75" customHeight="1">
      <c r="A13" s="94">
        <v>4</v>
      </c>
      <c r="B13" s="96" t="s">
        <v>56</v>
      </c>
      <c r="C13" s="97" t="s">
        <v>36</v>
      </c>
      <c r="D13" s="97" t="s">
        <v>63</v>
      </c>
      <c r="E13" s="106">
        <v>15</v>
      </c>
      <c r="F13" s="100">
        <v>36.53</v>
      </c>
      <c r="G13" s="100">
        <f t="shared" si="0"/>
        <v>0</v>
      </c>
      <c r="H13" s="101">
        <f t="shared" si="1"/>
        <v>15</v>
      </c>
      <c r="I13" s="106">
        <v>15</v>
      </c>
      <c r="J13" s="100">
        <v>33.74</v>
      </c>
      <c r="K13" s="100">
        <f t="shared" si="2"/>
        <v>0</v>
      </c>
      <c r="L13" s="101">
        <f t="shared" si="3"/>
        <v>15</v>
      </c>
      <c r="M13" s="102">
        <f t="shared" si="4"/>
        <v>30</v>
      </c>
      <c r="N13" s="100">
        <f t="shared" si="5"/>
        <v>70.27000000000001</v>
      </c>
      <c r="O13" s="112">
        <v>3</v>
      </c>
    </row>
    <row r="14" spans="1:15" ht="12.75" customHeight="1">
      <c r="A14" s="94">
        <v>3</v>
      </c>
      <c r="B14" s="96" t="s">
        <v>53</v>
      </c>
      <c r="C14" s="97" t="s">
        <v>32</v>
      </c>
      <c r="D14" s="97" t="s">
        <v>33</v>
      </c>
      <c r="E14" s="116" t="s">
        <v>79</v>
      </c>
      <c r="F14" s="100"/>
      <c r="G14" s="100">
        <f t="shared" si="0"/>
        <v>120</v>
      </c>
      <c r="H14" s="101">
        <f t="shared" si="1"/>
        <v>120</v>
      </c>
      <c r="I14" s="106">
        <v>10</v>
      </c>
      <c r="J14" s="100">
        <v>32.02</v>
      </c>
      <c r="K14" s="100">
        <f t="shared" si="2"/>
        <v>0</v>
      </c>
      <c r="L14" s="101">
        <f t="shared" si="3"/>
        <v>10</v>
      </c>
      <c r="M14" s="102">
        <f t="shared" si="4"/>
        <v>130</v>
      </c>
      <c r="N14" s="100">
        <f t="shared" si="5"/>
        <v>32.02</v>
      </c>
      <c r="O14" s="107"/>
    </row>
    <row r="15" spans="1:15" ht="12.75" customHeight="1">
      <c r="A15" s="94">
        <v>1</v>
      </c>
      <c r="B15" s="117" t="s">
        <v>72</v>
      </c>
      <c r="C15" s="119" t="s">
        <v>36</v>
      </c>
      <c r="D15" s="119" t="s">
        <v>78</v>
      </c>
      <c r="E15" s="116" t="s">
        <v>79</v>
      </c>
      <c r="F15" s="100"/>
      <c r="G15" s="100">
        <f t="shared" si="0"/>
        <v>120</v>
      </c>
      <c r="H15" s="101">
        <f t="shared" si="1"/>
        <v>120</v>
      </c>
      <c r="I15" s="116" t="s">
        <v>79</v>
      </c>
      <c r="J15" s="100"/>
      <c r="K15" s="100">
        <f t="shared" si="2"/>
        <v>100</v>
      </c>
      <c r="L15" s="101">
        <f t="shared" si="3"/>
        <v>100</v>
      </c>
      <c r="M15" s="102">
        <f t="shared" si="4"/>
        <v>220</v>
      </c>
      <c r="N15" s="100">
        <f t="shared" si="5"/>
        <v>0</v>
      </c>
      <c r="O15" s="95"/>
    </row>
    <row r="16" spans="1:15" ht="12.75" customHeight="1">
      <c r="A16" s="95">
        <v>6</v>
      </c>
      <c r="B16" s="99" t="s">
        <v>47</v>
      </c>
      <c r="C16" s="99" t="s">
        <v>73</v>
      </c>
      <c r="D16" s="99" t="s">
        <v>74</v>
      </c>
      <c r="E16" s="116" t="s">
        <v>79</v>
      </c>
      <c r="F16" s="95"/>
      <c r="G16" s="100">
        <f t="shared" si="0"/>
        <v>120</v>
      </c>
      <c r="H16" s="101">
        <f t="shared" si="1"/>
        <v>120</v>
      </c>
      <c r="I16" s="116" t="s">
        <v>79</v>
      </c>
      <c r="J16" s="95"/>
      <c r="K16" s="100">
        <f t="shared" si="2"/>
        <v>100</v>
      </c>
      <c r="L16" s="101">
        <f t="shared" si="3"/>
        <v>100</v>
      </c>
      <c r="M16" s="102">
        <f t="shared" si="4"/>
        <v>220</v>
      </c>
      <c r="N16" s="100">
        <f t="shared" si="5"/>
        <v>0</v>
      </c>
      <c r="O16" s="95"/>
    </row>
    <row r="17" ht="25.5" customHeight="1"/>
    <row r="18" ht="12.75">
      <c r="C18" s="79"/>
    </row>
    <row r="19" ht="12.75">
      <c r="C19" s="77"/>
    </row>
    <row r="20" ht="12.75">
      <c r="C20" s="79"/>
    </row>
  </sheetData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Елена</cp:lastModifiedBy>
  <cp:lastPrinted>2009-05-30T19:11:44Z</cp:lastPrinted>
  <dcterms:created xsi:type="dcterms:W3CDTF">1998-06-06T19:16:33Z</dcterms:created>
  <dcterms:modified xsi:type="dcterms:W3CDTF">2010-05-30T19:30:17Z</dcterms:modified>
  <cp:category/>
  <cp:version/>
  <cp:contentType/>
  <cp:contentStatus/>
</cp:coreProperties>
</file>